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75" windowHeight="10695"/>
  </bookViews>
  <sheets>
    <sheet name="混凝土构件" sheetId="2" r:id="rId1"/>
    <sheet name="钢构件" sheetId="4" r:id="rId2"/>
    <sheet name="ALC板" sheetId="3" r:id="rId3"/>
  </sheets>
  <calcPr calcId="144525"/>
</workbook>
</file>

<file path=xl/sharedStrings.xml><?xml version="1.0" encoding="utf-8"?>
<sst xmlns="http://schemas.openxmlformats.org/spreadsheetml/2006/main" count="228" uniqueCount="182">
  <si>
    <t>杭州及周边地区装配式混凝土结构部品2023年4月至6月排产信息表</t>
  </si>
  <si>
    <t>单位：万立方米</t>
  </si>
  <si>
    <t>序号</t>
  </si>
  <si>
    <t>企业名称</t>
  </si>
  <si>
    <t>设计
产能
（万立方米/年）</t>
  </si>
  <si>
    <t>生产地址</t>
  </si>
  <si>
    <t>排产计划</t>
  </si>
  <si>
    <t>空余产能</t>
  </si>
  <si>
    <t>供杭</t>
  </si>
  <si>
    <t>非杭</t>
  </si>
  <si>
    <t>远大住宅工业（杭州）有限公司</t>
  </si>
  <si>
    <t>大江东基地</t>
  </si>
  <si>
    <t>杭州市萧山临江工业园区农二场房屋448号</t>
  </si>
  <si>
    <t>浙江安居筑友科技有限公司</t>
  </si>
  <si>
    <t>富阳基地</t>
  </si>
  <si>
    <t>杭州市富阳区场口镇场口东街88号</t>
  </si>
  <si>
    <t>华临绿建科技股份有限公司</t>
  </si>
  <si>
    <t>临平基地</t>
  </si>
  <si>
    <t>杭州市余杭区余杭经济开发区兴起路500号</t>
  </si>
  <si>
    <t>杭州建工建材有限公司</t>
  </si>
  <si>
    <t>仁和基地</t>
  </si>
  <si>
    <t>杭州市余杭区仁和街道福旺路7号</t>
  </si>
  <si>
    <t>杭州宝业建筑工业化制造有限公司</t>
  </si>
  <si>
    <t>临安基地</t>
  </si>
  <si>
    <t>杭州市临安区青山湖街道八百里路5599号</t>
  </si>
  <si>
    <t>浙江筑扬混凝土建筑构件有限公司</t>
  </si>
  <si>
    <t>建德基地</t>
  </si>
  <si>
    <t>浙江省杭州市建德市大慈岩镇檀村村</t>
  </si>
  <si>
    <t>浙江富居建筑科技有限公司</t>
  </si>
  <si>
    <t>桐庐基地</t>
  </si>
  <si>
    <t>杭州市桐庐县富春江镇子陵路91号</t>
  </si>
  <si>
    <t>友巢建材（杭州）有限公司</t>
  </si>
  <si>
    <t>杭州市桐庐县瑶琳镇后浦村58号</t>
  </si>
  <si>
    <t>杭州临安中民筑友智造科技有限公司</t>
  </si>
  <si>
    <t>杭州市临安区於潜镇富民路17号</t>
  </si>
  <si>
    <t>杭州企业小计</t>
  </si>
  <si>
    <t>浙江省建材集团</t>
  </si>
  <si>
    <t>浙北基地</t>
  </si>
  <si>
    <t>湖州市德清县雷甸镇白云南路358号</t>
  </si>
  <si>
    <t>浙南基地</t>
  </si>
  <si>
    <t>台州湾新区汇金路2199号</t>
  </si>
  <si>
    <t>浙西基地</t>
  </si>
  <si>
    <t>龙游县北斗大道108号</t>
  </si>
  <si>
    <t>浙江中天建筑产业化有限公司</t>
  </si>
  <si>
    <t>德清基地</t>
  </si>
  <si>
    <t>浙江省湖州市德清县乾元镇明星村乌牛山路18号</t>
  </si>
  <si>
    <t>浙江元筑住宅产业化有限公司</t>
  </si>
  <si>
    <t>柯桥基地</t>
  </si>
  <si>
    <t>绍兴市柯桥区齐贤街道壶瓶山路818号</t>
  </si>
  <si>
    <t>浙江远大勤业住宅产业化有限公司</t>
  </si>
  <si>
    <t>绍兴基地</t>
  </si>
  <si>
    <t>绍兴市柯桥区安昌街道越州大道3199号</t>
  </si>
  <si>
    <t>浙江永坚新材料科技股份有限公司</t>
  </si>
  <si>
    <t>杭州湾上虞</t>
  </si>
  <si>
    <t>杭州湾上虞经济技术开发区拓展路8号</t>
  </si>
  <si>
    <r>
      <rPr>
        <sz val="10"/>
        <rFont val="宋体"/>
        <charset val="134"/>
      </rPr>
      <t>浙江绿筑集成科技有限公司
（</t>
    </r>
    <r>
      <rPr>
        <sz val="9"/>
        <rFont val="宋体"/>
        <charset val="134"/>
      </rPr>
      <t>绍兴精工绿筑集成建筑系统工业有限公司</t>
    </r>
    <r>
      <rPr>
        <sz val="10"/>
        <rFont val="宋体"/>
        <charset val="134"/>
      </rPr>
      <t>）</t>
    </r>
  </si>
  <si>
    <t>柯北基地</t>
  </si>
  <si>
    <t>绍兴市柯桥区柯桥经济开发区柯北
二期工业园区梅林支路以南</t>
  </si>
  <si>
    <t>浙江耀华建设构件科技有限公司</t>
  </si>
  <si>
    <t>诸暨基地</t>
  </si>
  <si>
    <t>浙江省绍兴市诸暨市次坞镇临杭产业园</t>
  </si>
  <si>
    <t>浙江筑工科技有限公司</t>
  </si>
  <si>
    <t>东阳基地</t>
  </si>
  <si>
    <t>浙江省东阳市经济开发区长松岗功能区湖莲东街1189号</t>
  </si>
  <si>
    <t>浙江光明建筑科技有限公司</t>
  </si>
  <si>
    <t>龙游基地</t>
  </si>
  <si>
    <t>浙江省金华市龙游县小南海镇定埠</t>
  </si>
  <si>
    <t>浙江正品建筑科技有限公司</t>
  </si>
  <si>
    <t>桐乡基地</t>
  </si>
  <si>
    <t>浙江省桐乡市凤鸣街道高新西一路307号</t>
  </si>
  <si>
    <t>中建科技（湖州）公司</t>
  </si>
  <si>
    <t>湖州基地</t>
  </si>
  <si>
    <t>湖州市南浔区旧馆镇三桥村旧馆大道1069号</t>
  </si>
  <si>
    <t>浙江三杰建筑产业化有限公司</t>
  </si>
  <si>
    <t>杭州湾上虞经济技术开发区康阳大道38号</t>
  </si>
  <si>
    <t>浙江舜元建筑产业化有限公司</t>
  </si>
  <si>
    <t>绍兴上虞</t>
  </si>
  <si>
    <t>绍兴市上虞区小越街道大庙罗村</t>
  </si>
  <si>
    <t>湖州勤业建筑工业有限公司</t>
  </si>
  <si>
    <t>湖州市南浔区双林镇赵家桥78号</t>
  </si>
  <si>
    <t>浙江山鹰顺达工程材料有限公司</t>
  </si>
  <si>
    <t>长兴煤山</t>
  </si>
  <si>
    <t>浙江省长兴县煤山镇煤山村</t>
  </si>
  <si>
    <t>浙江宝业现代建筑工业化制造有限公司</t>
  </si>
  <si>
    <t>绍兴柯桥华舍街道小赭村</t>
  </si>
  <si>
    <t>宁波甬昇建筑科技有限公司</t>
  </si>
  <si>
    <t>宁波基地</t>
  </si>
  <si>
    <t>浙江省宁波市奉化区莼湖街道翁岙工业园区瑞兴路258号</t>
  </si>
  <si>
    <t>浙江绿明建筑科技有限公司</t>
  </si>
  <si>
    <t>浙江绍兴市上虞区振兴大道</t>
  </si>
  <si>
    <t>锦萧建筑科技有限公司</t>
  </si>
  <si>
    <t>嘉兴基地</t>
  </si>
  <si>
    <t>浙江省嘉兴市海盐县九里路8号</t>
  </si>
  <si>
    <t>浙江歌山建筑科技有限公司</t>
  </si>
  <si>
    <t>海宁基地</t>
  </si>
  <si>
    <t>浙江省海宁市尖山新区春富路27号</t>
  </si>
  <si>
    <t>进杭企业小计</t>
  </si>
  <si>
    <t>合计</t>
  </si>
  <si>
    <t>杭州及周边地区装配式建筑钢构件2023年4月至6月排产信息表</t>
  </si>
  <si>
    <t>单位：万吨</t>
  </si>
  <si>
    <r>
      <rPr>
        <sz val="10"/>
        <color rgb="FF000000"/>
        <rFont val="宋体"/>
        <charset val="134"/>
      </rPr>
      <t>序号</t>
    </r>
  </si>
  <si>
    <r>
      <rPr>
        <sz val="11"/>
        <color rgb="FF000000"/>
        <rFont val="仿宋_GB2312"/>
        <charset val="134"/>
      </rPr>
      <t>单位名称</t>
    </r>
  </si>
  <si>
    <r>
      <rPr>
        <sz val="11"/>
        <color rgb="FF000000"/>
        <rFont val="仿宋_GB2312"/>
        <charset val="134"/>
      </rPr>
      <t>基地名称</t>
    </r>
  </si>
  <si>
    <r>
      <rPr>
        <sz val="10"/>
        <color rgb="FF000000"/>
        <rFont val="宋体"/>
        <charset val="134"/>
      </rPr>
      <t>设计
产能
（万吨/年）</t>
    </r>
  </si>
  <si>
    <r>
      <rPr>
        <sz val="10"/>
        <color rgb="FF000000"/>
        <rFont val="宋体"/>
        <charset val="134"/>
      </rPr>
      <t>4月</t>
    </r>
  </si>
  <si>
    <r>
      <rPr>
        <sz val="10"/>
        <color rgb="FF000000"/>
        <rFont val="宋体"/>
        <charset val="134"/>
      </rPr>
      <t>5月</t>
    </r>
  </si>
  <si>
    <r>
      <rPr>
        <sz val="10"/>
        <color rgb="FF000000"/>
        <rFont val="宋体"/>
        <charset val="134"/>
      </rPr>
      <t>6月</t>
    </r>
  </si>
  <si>
    <r>
      <rPr>
        <sz val="10"/>
        <color rgb="FF000000"/>
        <rFont val="宋体"/>
        <charset val="134"/>
      </rPr>
      <t>生产地址</t>
    </r>
  </si>
  <si>
    <r>
      <rPr>
        <sz val="10"/>
        <color rgb="FF000000"/>
        <rFont val="宋体"/>
        <charset val="134"/>
      </rPr>
      <t>排产计划</t>
    </r>
  </si>
  <si>
    <r>
      <rPr>
        <sz val="10"/>
        <color rgb="FF000000"/>
        <rFont val="宋体"/>
        <charset val="134"/>
      </rPr>
      <t>空余
产能</t>
    </r>
  </si>
  <si>
    <r>
      <rPr>
        <sz val="10"/>
        <color rgb="FF000000"/>
        <rFont val="宋体"/>
        <charset val="134"/>
      </rPr>
      <t>杭州
市内</t>
    </r>
  </si>
  <si>
    <r>
      <rPr>
        <sz val="10"/>
        <color rgb="FF000000"/>
        <rFont val="宋体"/>
        <charset val="134"/>
      </rPr>
      <t>省内
杭外</t>
    </r>
  </si>
  <si>
    <r>
      <rPr>
        <sz val="10"/>
        <color rgb="FF000000"/>
        <rFont val="宋体"/>
        <charset val="134"/>
      </rPr>
      <t>省外</t>
    </r>
  </si>
  <si>
    <t>浙江东南网架股份有限公司</t>
  </si>
  <si>
    <t>东南网架装配式钢结构生产基地（本部）</t>
  </si>
  <si>
    <t>杭州市萧山区衙前镇衙前路593号</t>
  </si>
  <si>
    <t>东南网架装配式钢结构生产基地（东南钢结构）</t>
  </si>
  <si>
    <t>杭州市萧山区衙前镇衙前路428号</t>
  </si>
  <si>
    <t>浙江东南绿建集成科技有限公司</t>
  </si>
  <si>
    <t>东南绿建新型装配式钢结构绿色建筑生产基地</t>
  </si>
  <si>
    <t>杭州市钱塘区河庄街道青西三路5799号</t>
  </si>
  <si>
    <t>杭萧钢构（浙江）有限公司</t>
  </si>
  <si>
    <t>浙江公司基地</t>
  </si>
  <si>
    <t>杭州市萧山区红垦农场萧清大道2826号</t>
  </si>
  <si>
    <t>潮峰钢构集团有限公司</t>
  </si>
  <si>
    <t>潮峰钢构集团有限公司生产基地</t>
  </si>
  <si>
    <t>杭州钱塘区江东工业园江东
三路6258号</t>
  </si>
  <si>
    <t>浙江中南绿建科技集团有限公司</t>
  </si>
  <si>
    <t>党湾加工基地</t>
  </si>
  <si>
    <t>萧山区党湾镇兴乐路518号</t>
  </si>
  <si>
    <t>富阳加工基地</t>
  </si>
  <si>
    <t>富阳区场口镇场口东街18号</t>
  </si>
  <si>
    <t>浙江中天恒筑钢构有限公司</t>
  </si>
  <si>
    <t>青山湖基地</t>
  </si>
  <si>
    <t>杭州市临安区青山湖街道鹤亭街520号</t>
  </si>
  <si>
    <t>浙江大地钢结构有限公司</t>
  </si>
  <si>
    <t>大地钢构一厂、安徽、湛江基地</t>
  </si>
  <si>
    <t>浙江萧山、安徽、广东湛江</t>
  </si>
  <si>
    <t>杭州恒达钢构股份有限公司</t>
  </si>
  <si>
    <t>杭州基地</t>
  </si>
  <si>
    <t>杭州市萧山区靖江工业园</t>
  </si>
  <si>
    <t>芜湖基地</t>
  </si>
  <si>
    <t>安徽省芜湖市鸠江经济开发区官陡门路266号</t>
  </si>
  <si>
    <t>杭州永恒钢构有限公司</t>
  </si>
  <si>
    <t>杭州永恒钢构有限公司钢结构生产基地</t>
  </si>
  <si>
    <t>杭州市富阳区里山镇江滨路53号</t>
  </si>
  <si>
    <t>浙江省建工集团绿智钢结构有限公司</t>
  </si>
  <si>
    <t>浙江省建工集团钢结构加工基地</t>
  </si>
  <si>
    <t>龙游城北经济开发区北斗大道102号</t>
  </si>
  <si>
    <t>浙江精工钢结构集团有限公司</t>
  </si>
  <si>
    <t>绍兴市柯桥区鉴湖路1587号</t>
  </si>
  <si>
    <t>袍江基地</t>
  </si>
  <si>
    <t>绍兴市袍江马海工业区海塘路57号</t>
  </si>
  <si>
    <t>武汉基地</t>
  </si>
  <si>
    <t>武汉市黄陂盘龙城经济开发区巨龙大道241号</t>
  </si>
  <si>
    <t>三水基地</t>
  </si>
  <si>
    <t>佛山市三水区西南街锦翔路1号</t>
  </si>
  <si>
    <t>宁波建工钢构有限公司</t>
  </si>
  <si>
    <t>宁波建工钢构基地</t>
  </si>
  <si>
    <t>宁波市鄞州区宏港路568号</t>
  </si>
  <si>
    <t>浙江鸿翔钢结构有限公司</t>
  </si>
  <si>
    <t>尖山制造基地</t>
  </si>
  <si>
    <t>浙江省海宁市尖山新区闻澜路18号</t>
  </si>
  <si>
    <t>浙江浙建钢结构有限公司</t>
  </si>
  <si>
    <t>浙江省湖州市德清县雷甸镇运河路169号</t>
  </si>
  <si>
    <t xml:space="preserve">杭州及周边地区轻质内隔墙板（ALC）2023年4月至6月排产信息表  </t>
  </si>
  <si>
    <t>单位名称</t>
  </si>
  <si>
    <t>基地名称</t>
  </si>
  <si>
    <t>设计
产能
（万立方米
/年）</t>
  </si>
  <si>
    <t>浙江杭加泽通建筑节能新材料有限公司</t>
  </si>
  <si>
    <t>渔山基地</t>
  </si>
  <si>
    <t>杭州市富阳区渔山工业园区</t>
  </si>
  <si>
    <t>浙江天垣新型墙体材料有限公司</t>
  </si>
  <si>
    <t>湖州市德清县乾元镇明星村牛山路18号中天科技园</t>
  </si>
  <si>
    <t>浙江开元新型墙体材料有限公司</t>
  </si>
  <si>
    <t>湖州市德清县雷甸镇白云南路666号</t>
  </si>
  <si>
    <t>湖州汇能新材料科技有限公司</t>
  </si>
  <si>
    <t>湖州市吴兴区妙西镇塔山</t>
  </si>
  <si>
    <t>排产合计</t>
  </si>
  <si>
    <t>设计季度产能</t>
  </si>
  <si>
    <t>供杭产能占总排产</t>
  </si>
  <si>
    <t>杭州企业设计产能占比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</si>
</sst>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</numFmts>
  <fonts count="42">
    <font>
      <sz val="11"/>
      <color indexed="8"/>
      <name val="等线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rgb="FF000000"/>
      <name val="SimSun"/>
      <charset val="134"/>
    </font>
    <font>
      <sz val="10"/>
      <name val="微软雅黑"/>
      <charset val="134"/>
    </font>
    <font>
      <sz val="10"/>
      <color rgb="FFC00000"/>
      <name val="微软雅黑"/>
      <charset val="134"/>
    </font>
    <font>
      <b/>
      <sz val="10"/>
      <color rgb="FF7030A0"/>
      <name val="微软雅黑"/>
      <charset val="134"/>
    </font>
    <font>
      <b/>
      <sz val="10"/>
      <color rgb="FF00B050"/>
      <name val="宋体"/>
      <charset val="134"/>
    </font>
    <font>
      <sz val="10"/>
      <color theme="1"/>
      <name val="宋体"/>
      <charset val="134"/>
    </font>
    <font>
      <b/>
      <sz val="12"/>
      <color rgb="FF000000"/>
      <name val="宋体"/>
      <charset val="134"/>
    </font>
    <font>
      <b/>
      <sz val="11"/>
      <color indexed="8"/>
      <name val="等线"/>
      <charset val="134"/>
      <scheme val="minor"/>
    </font>
    <font>
      <b/>
      <sz val="10"/>
      <color rgb="FF000000"/>
      <name val="宋体"/>
      <charset val="134"/>
    </font>
    <font>
      <b/>
      <sz val="11"/>
      <color rgb="FF000000"/>
      <name val="仿宋_GB2312"/>
      <charset val="134"/>
    </font>
    <font>
      <sz val="10"/>
      <color rgb="FF000000"/>
      <name val="新宋体"/>
      <charset val="134"/>
    </font>
    <font>
      <sz val="10"/>
      <color rgb="FF000000"/>
      <name val="宋体"/>
      <charset val="134"/>
    </font>
    <font>
      <sz val="10"/>
      <color rgb="FF000000"/>
      <name val="瀹嬩綋"/>
      <charset val="134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0000"/>
      <name val="仿宋_GB2312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13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0" borderId="1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14" borderId="17" applyNumberFormat="0" applyAlignment="0" applyProtection="0">
      <alignment vertical="center"/>
    </xf>
    <xf numFmtId="0" fontId="34" fillId="14" borderId="13" applyNumberFormat="0" applyAlignment="0" applyProtection="0">
      <alignment vertical="center"/>
    </xf>
    <xf numFmtId="0" fontId="35" fillId="15" borderId="18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</cellStyleXfs>
  <cellXfs count="95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 indent="2"/>
    </xf>
    <xf numFmtId="0" fontId="1" fillId="0" borderId="0" xfId="0" applyNumberFormat="1" applyFont="1" applyFill="1" applyAlignment="1">
      <alignment horizontal="right" vertical="center" indent="2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57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2" borderId="0" xfId="0" applyNumberFormat="1" applyFont="1" applyFill="1" applyAlignment="1">
      <alignment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3" borderId="5" xfId="0" applyNumberFormat="1" applyFont="1" applyFill="1" applyBorder="1" applyAlignment="1">
      <alignment horizontal="center" vertical="center"/>
    </xf>
    <xf numFmtId="176" fontId="2" fillId="3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/>
    <xf numFmtId="176" fontId="8" fillId="4" borderId="7" xfId="0" applyNumberFormat="1" applyFont="1" applyFill="1" applyBorder="1" applyAlignment="1">
      <alignment horizontal="center" vertical="center"/>
    </xf>
    <xf numFmtId="176" fontId="8" fillId="4" borderId="7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NumberFormat="1" applyFont="1" applyAlignment="1"/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>
      <alignment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vertical="center" wrapText="1"/>
    </xf>
    <xf numFmtId="177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center" wrapText="1"/>
    </xf>
    <xf numFmtId="0" fontId="15" fillId="0" borderId="1" xfId="0" applyNumberFormat="1" applyFont="1" applyFill="1" applyBorder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vertical="center" wrapText="1"/>
    </xf>
    <xf numFmtId="176" fontId="15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177" fontId="2" fillId="0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177" fontId="15" fillId="0" borderId="7" xfId="0" applyNumberFormat="1" applyFont="1" applyFill="1" applyBorder="1" applyAlignment="1">
      <alignment horizontal="center" vertical="center"/>
    </xf>
    <xf numFmtId="176" fontId="15" fillId="0" borderId="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176" fontId="4" fillId="0" borderId="1" xfId="0" applyNumberFormat="1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>
      <alignment vertical="center"/>
    </xf>
    <xf numFmtId="0" fontId="17" fillId="0" borderId="0" xfId="0" applyFont="1" applyFill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NumberFormat="1" applyFont="1" applyFill="1" applyAlignment="1"/>
    <xf numFmtId="0" fontId="17" fillId="0" borderId="0" xfId="0" applyNumberFormat="1" applyFont="1" applyFill="1" applyAlignment="1">
      <alignment horizontal="right" vertical="center" indent="2"/>
    </xf>
    <xf numFmtId="0" fontId="2" fillId="0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>
      <alignment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57" fontId="3" fillId="0" borderId="7" xfId="0" applyNumberFormat="1" applyFont="1" applyFill="1" applyBorder="1" applyAlignment="1">
      <alignment horizontal="center" vertical="center"/>
    </xf>
    <xf numFmtId="57" fontId="2" fillId="0" borderId="7" xfId="0" applyNumberFormat="1" applyFont="1" applyFill="1" applyBorder="1" applyAlignment="1">
      <alignment horizontal="center" vertical="center"/>
    </xf>
    <xf numFmtId="0" fontId="19" fillId="0" borderId="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left" vertical="center" wrapText="1"/>
    </xf>
    <xf numFmtId="178" fontId="2" fillId="0" borderId="7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left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/>
    <xf numFmtId="0" fontId="2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/>
    </xf>
    <xf numFmtId="0" fontId="19" fillId="0" borderId="8" xfId="0" applyNumberFormat="1" applyFont="1" applyFill="1" applyBorder="1">
      <alignment vertical="center"/>
    </xf>
    <xf numFmtId="0" fontId="17" fillId="0" borderId="7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68"/>
  <sheetViews>
    <sheetView tabSelected="1" topLeftCell="A15" workbookViewId="0">
      <selection activeCell="E41" sqref="E41"/>
    </sheetView>
  </sheetViews>
  <sheetFormatPr defaultColWidth="9" defaultRowHeight="14.25"/>
  <cols>
    <col min="1" max="1" width="9" customWidth="1"/>
    <col min="2" max="2" width="31.875" customWidth="1"/>
    <col min="3" max="3" width="9" customWidth="1"/>
    <col min="4" max="4" width="10" customWidth="1"/>
    <col min="5" max="13" width="9" customWidth="1"/>
    <col min="14" max="14" width="42" customWidth="1"/>
    <col min="15" max="23" width="14" customWidth="1"/>
  </cols>
  <sheetData>
    <row r="1" ht="33" customHeight="1" spans="1:23">
      <c r="A1" s="2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1"/>
      <c r="P1" s="61"/>
      <c r="Q1" s="61"/>
      <c r="R1" s="61"/>
      <c r="S1" s="61"/>
      <c r="T1" s="61"/>
      <c r="U1" s="61"/>
      <c r="V1" s="61"/>
      <c r="W1" s="61"/>
    </row>
    <row r="2" s="67" customFormat="1" ht="21" customHeight="1" spans="1:23">
      <c r="A2" s="3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86"/>
      <c r="P2" s="86"/>
      <c r="Q2" s="86"/>
      <c r="R2" s="86"/>
      <c r="S2" s="86"/>
      <c r="T2" s="86"/>
      <c r="U2" s="86"/>
      <c r="V2" s="86"/>
      <c r="W2" s="86"/>
    </row>
    <row r="3" s="67" customFormat="1" spans="1:23">
      <c r="A3" s="71" t="s">
        <v>2</v>
      </c>
      <c r="B3" s="71" t="s">
        <v>3</v>
      </c>
      <c r="C3" s="72"/>
      <c r="D3" s="73" t="s">
        <v>4</v>
      </c>
      <c r="E3" s="74">
        <v>45017</v>
      </c>
      <c r="F3" s="72"/>
      <c r="G3" s="72"/>
      <c r="H3" s="74">
        <v>45047</v>
      </c>
      <c r="I3" s="72"/>
      <c r="J3" s="72"/>
      <c r="K3" s="74">
        <v>45078</v>
      </c>
      <c r="L3" s="72"/>
      <c r="M3" s="72"/>
      <c r="N3" s="87" t="s">
        <v>5</v>
      </c>
      <c r="O3" s="86"/>
      <c r="P3" s="86"/>
      <c r="Q3" s="86"/>
      <c r="R3" s="86"/>
      <c r="S3" s="86"/>
      <c r="T3" s="86"/>
      <c r="U3" s="86"/>
      <c r="V3" s="86"/>
      <c r="W3" s="86"/>
    </row>
    <row r="4" s="67" customFormat="1" spans="1:23">
      <c r="A4" s="72"/>
      <c r="B4" s="72"/>
      <c r="C4" s="72"/>
      <c r="D4" s="72"/>
      <c r="E4" s="75" t="s">
        <v>6</v>
      </c>
      <c r="F4" s="72"/>
      <c r="G4" s="71" t="s">
        <v>7</v>
      </c>
      <c r="H4" s="75" t="s">
        <v>6</v>
      </c>
      <c r="I4" s="72"/>
      <c r="J4" s="71" t="s">
        <v>7</v>
      </c>
      <c r="K4" s="75" t="s">
        <v>6</v>
      </c>
      <c r="L4" s="72"/>
      <c r="M4" s="71" t="s">
        <v>7</v>
      </c>
      <c r="N4" s="88"/>
      <c r="O4" s="86"/>
      <c r="P4" s="86"/>
      <c r="Q4" s="86"/>
      <c r="R4" s="86"/>
      <c r="S4" s="86"/>
      <c r="T4" s="86"/>
      <c r="U4" s="86"/>
      <c r="V4" s="86"/>
      <c r="W4" s="86"/>
    </row>
    <row r="5" s="67" customFormat="1" ht="33" customHeight="1" spans="1:23">
      <c r="A5" s="72"/>
      <c r="B5" s="72"/>
      <c r="C5" s="72"/>
      <c r="D5" s="72"/>
      <c r="E5" s="75" t="s">
        <v>8</v>
      </c>
      <c r="F5" s="71" t="s">
        <v>9</v>
      </c>
      <c r="G5" s="72"/>
      <c r="H5" s="75" t="s">
        <v>8</v>
      </c>
      <c r="I5" s="71" t="s">
        <v>9</v>
      </c>
      <c r="J5" s="72"/>
      <c r="K5" s="75" t="s">
        <v>8</v>
      </c>
      <c r="L5" s="71" t="s">
        <v>9</v>
      </c>
      <c r="M5" s="72"/>
      <c r="N5" s="88"/>
      <c r="O5" s="86"/>
      <c r="P5" s="86"/>
      <c r="Q5" s="86"/>
      <c r="R5" s="86"/>
      <c r="S5" s="86"/>
      <c r="T5" s="86"/>
      <c r="U5" s="86"/>
      <c r="V5" s="86"/>
      <c r="W5" s="86"/>
    </row>
    <row r="6" s="67" customFormat="1" spans="1:23">
      <c r="A6" s="76">
        <v>1</v>
      </c>
      <c r="B6" s="77" t="s">
        <v>10</v>
      </c>
      <c r="C6" s="71" t="s">
        <v>11</v>
      </c>
      <c r="D6" s="78">
        <v>40</v>
      </c>
      <c r="E6" s="79">
        <v>0.76</v>
      </c>
      <c r="F6" s="79">
        <v>0.712</v>
      </c>
      <c r="G6" s="79">
        <v>1.83</v>
      </c>
      <c r="H6" s="79">
        <v>0.816</v>
      </c>
      <c r="I6" s="79">
        <v>0.976</v>
      </c>
      <c r="J6" s="79">
        <v>1.51</v>
      </c>
      <c r="K6" s="79">
        <v>0.528</v>
      </c>
      <c r="L6" s="79">
        <v>0.64</v>
      </c>
      <c r="M6" s="79">
        <v>2.13</v>
      </c>
      <c r="N6" s="89" t="s">
        <v>12</v>
      </c>
      <c r="O6" s="86"/>
      <c r="P6" s="86"/>
      <c r="Q6" s="86"/>
      <c r="R6" s="86"/>
      <c r="S6" s="86"/>
      <c r="T6" s="86"/>
      <c r="U6" s="86"/>
      <c r="V6" s="86"/>
      <c r="W6" s="86"/>
    </row>
    <row r="7" s="67" customFormat="1" spans="1:23">
      <c r="A7" s="76">
        <v>2</v>
      </c>
      <c r="B7" s="80" t="s">
        <v>13</v>
      </c>
      <c r="C7" s="71" t="s">
        <v>14</v>
      </c>
      <c r="D7" s="78">
        <v>15</v>
      </c>
      <c r="E7" s="79">
        <v>0.7</v>
      </c>
      <c r="F7" s="79">
        <v>0</v>
      </c>
      <c r="G7" s="79">
        <v>0.5</v>
      </c>
      <c r="H7" s="79">
        <v>0.8</v>
      </c>
      <c r="I7" s="79">
        <v>0</v>
      </c>
      <c r="J7" s="79">
        <v>0.4</v>
      </c>
      <c r="K7" s="79">
        <v>0.8</v>
      </c>
      <c r="L7" s="79">
        <v>0</v>
      </c>
      <c r="M7" s="79">
        <v>0.4</v>
      </c>
      <c r="N7" s="89" t="s">
        <v>15</v>
      </c>
      <c r="O7" s="86"/>
      <c r="P7" s="86"/>
      <c r="Q7" s="86"/>
      <c r="R7" s="86"/>
      <c r="S7" s="86"/>
      <c r="T7" s="86"/>
      <c r="U7" s="86"/>
      <c r="V7" s="86"/>
      <c r="W7" s="86"/>
    </row>
    <row r="8" s="67" customFormat="1" spans="1:23">
      <c r="A8" s="76">
        <v>3</v>
      </c>
      <c r="B8" s="80" t="s">
        <v>16</v>
      </c>
      <c r="C8" s="71" t="s">
        <v>17</v>
      </c>
      <c r="D8" s="78">
        <v>10</v>
      </c>
      <c r="E8" s="79">
        <v>0.8</v>
      </c>
      <c r="F8" s="79">
        <v>0</v>
      </c>
      <c r="G8" s="79">
        <v>0</v>
      </c>
      <c r="H8" s="79">
        <v>0.8</v>
      </c>
      <c r="I8" s="79">
        <v>0</v>
      </c>
      <c r="J8" s="79">
        <v>0</v>
      </c>
      <c r="K8" s="79">
        <v>0.8</v>
      </c>
      <c r="L8" s="79">
        <v>0</v>
      </c>
      <c r="M8" s="79">
        <v>0</v>
      </c>
      <c r="N8" s="89" t="s">
        <v>18</v>
      </c>
      <c r="O8" s="86"/>
      <c r="P8" s="86"/>
      <c r="Q8" s="86"/>
      <c r="R8" s="86"/>
      <c r="S8" s="86"/>
      <c r="T8" s="86"/>
      <c r="U8" s="86"/>
      <c r="V8" s="86"/>
      <c r="W8" s="86"/>
    </row>
    <row r="9" s="67" customFormat="1" spans="1:23">
      <c r="A9" s="76">
        <v>4</v>
      </c>
      <c r="B9" s="80" t="s">
        <v>19</v>
      </c>
      <c r="C9" s="71" t="s">
        <v>20</v>
      </c>
      <c r="D9" s="78">
        <v>10</v>
      </c>
      <c r="E9" s="79">
        <v>0.4</v>
      </c>
      <c r="F9" s="79">
        <v>0.1</v>
      </c>
      <c r="G9" s="79">
        <v>0.4</v>
      </c>
      <c r="H9" s="79">
        <v>0.4</v>
      </c>
      <c r="I9" s="79">
        <v>0.2</v>
      </c>
      <c r="J9" s="79">
        <v>0.4</v>
      </c>
      <c r="K9" s="79">
        <v>0.5</v>
      </c>
      <c r="L9" s="79">
        <v>0.1</v>
      </c>
      <c r="M9" s="79">
        <v>0.3</v>
      </c>
      <c r="N9" s="89" t="s">
        <v>21</v>
      </c>
      <c r="O9" s="86"/>
      <c r="P9" s="86"/>
      <c r="Q9" s="86"/>
      <c r="R9" s="86"/>
      <c r="S9" s="86"/>
      <c r="T9" s="86"/>
      <c r="U9" s="86"/>
      <c r="V9" s="86"/>
      <c r="W9" s="86"/>
    </row>
    <row r="10" s="67" customFormat="1" spans="1:23">
      <c r="A10" s="76">
        <v>5</v>
      </c>
      <c r="B10" s="80" t="s">
        <v>22</v>
      </c>
      <c r="C10" s="71" t="s">
        <v>23</v>
      </c>
      <c r="D10" s="78">
        <v>10</v>
      </c>
      <c r="E10" s="79">
        <v>0.3</v>
      </c>
      <c r="F10" s="79">
        <v>0</v>
      </c>
      <c r="G10" s="79">
        <v>0.2</v>
      </c>
      <c r="H10" s="79">
        <v>0.3</v>
      </c>
      <c r="I10" s="79">
        <v>0</v>
      </c>
      <c r="J10" s="79">
        <v>0.2</v>
      </c>
      <c r="K10" s="79">
        <v>0.3</v>
      </c>
      <c r="L10" s="79">
        <v>0</v>
      </c>
      <c r="M10" s="79">
        <v>0.2</v>
      </c>
      <c r="N10" s="89" t="s">
        <v>24</v>
      </c>
      <c r="O10" s="86"/>
      <c r="P10" s="86"/>
      <c r="Q10" s="86"/>
      <c r="R10" s="86"/>
      <c r="S10" s="86"/>
      <c r="T10" s="86"/>
      <c r="U10" s="86"/>
      <c r="V10" s="86"/>
      <c r="W10" s="86"/>
    </row>
    <row r="11" s="67" customFormat="1" spans="1:23">
      <c r="A11" s="76">
        <v>6</v>
      </c>
      <c r="B11" s="80" t="s">
        <v>25</v>
      </c>
      <c r="C11" s="71" t="s">
        <v>26</v>
      </c>
      <c r="D11" s="78">
        <v>4</v>
      </c>
      <c r="E11" s="79">
        <v>0.32</v>
      </c>
      <c r="F11" s="79">
        <v>0.08</v>
      </c>
      <c r="G11" s="79">
        <v>0</v>
      </c>
      <c r="H11" s="79">
        <v>0.32</v>
      </c>
      <c r="I11" s="79">
        <v>0.08</v>
      </c>
      <c r="J11" s="79">
        <v>0</v>
      </c>
      <c r="K11" s="79">
        <v>0.32</v>
      </c>
      <c r="L11" s="79">
        <v>0.08</v>
      </c>
      <c r="M11" s="79">
        <v>0</v>
      </c>
      <c r="N11" s="89" t="s">
        <v>27</v>
      </c>
      <c r="O11" s="86"/>
      <c r="P11" s="86"/>
      <c r="Q11" s="86"/>
      <c r="R11" s="86"/>
      <c r="S11" s="86"/>
      <c r="T11" s="86"/>
      <c r="U11" s="86"/>
      <c r="V11" s="86"/>
      <c r="W11" s="86"/>
    </row>
    <row r="12" s="67" customFormat="1" spans="1:23">
      <c r="A12" s="76">
        <v>7</v>
      </c>
      <c r="B12" s="80" t="s">
        <v>28</v>
      </c>
      <c r="C12" s="71" t="s">
        <v>29</v>
      </c>
      <c r="D12" s="78">
        <v>3</v>
      </c>
      <c r="E12" s="79">
        <v>0.15</v>
      </c>
      <c r="F12" s="79">
        <v>0</v>
      </c>
      <c r="G12" s="79">
        <v>0.05</v>
      </c>
      <c r="H12" s="79">
        <v>0.15</v>
      </c>
      <c r="I12" s="79">
        <v>0</v>
      </c>
      <c r="J12" s="79">
        <v>0.1</v>
      </c>
      <c r="K12" s="79">
        <v>0.1</v>
      </c>
      <c r="L12" s="79">
        <v>0</v>
      </c>
      <c r="M12" s="79">
        <v>0.15</v>
      </c>
      <c r="N12" s="89" t="s">
        <v>30</v>
      </c>
      <c r="O12" s="86"/>
      <c r="P12" s="86"/>
      <c r="Q12" s="86"/>
      <c r="R12" s="86"/>
      <c r="S12" s="86"/>
      <c r="T12" s="86"/>
      <c r="U12" s="86"/>
      <c r="V12" s="86"/>
      <c r="W12" s="86"/>
    </row>
    <row r="13" s="67" customFormat="1" spans="1:23">
      <c r="A13" s="76">
        <v>8</v>
      </c>
      <c r="B13" s="80" t="s">
        <v>31</v>
      </c>
      <c r="C13" s="71" t="s">
        <v>29</v>
      </c>
      <c r="D13" s="78">
        <v>4</v>
      </c>
      <c r="E13" s="79">
        <v>0.2</v>
      </c>
      <c r="F13" s="79">
        <v>0.07</v>
      </c>
      <c r="G13" s="79">
        <v>0.1</v>
      </c>
      <c r="H13" s="79">
        <v>0.2</v>
      </c>
      <c r="I13" s="79">
        <v>0.07</v>
      </c>
      <c r="J13" s="79">
        <v>0.1</v>
      </c>
      <c r="K13" s="79">
        <v>0.2</v>
      </c>
      <c r="L13" s="79">
        <v>0.07</v>
      </c>
      <c r="M13" s="79">
        <v>0.1</v>
      </c>
      <c r="N13" s="89" t="s">
        <v>32</v>
      </c>
      <c r="O13" s="86"/>
      <c r="P13" s="86"/>
      <c r="Q13" s="86"/>
      <c r="R13" s="86"/>
      <c r="S13" s="86"/>
      <c r="T13" s="86"/>
      <c r="U13" s="86"/>
      <c r="V13" s="86"/>
      <c r="W13" s="86"/>
    </row>
    <row r="14" s="67" customFormat="1" spans="1:23">
      <c r="A14" s="76">
        <v>9</v>
      </c>
      <c r="B14" s="80" t="s">
        <v>33</v>
      </c>
      <c r="C14" s="71" t="s">
        <v>23</v>
      </c>
      <c r="D14" s="78">
        <v>6</v>
      </c>
      <c r="E14" s="79">
        <v>0</v>
      </c>
      <c r="F14" s="79">
        <v>0</v>
      </c>
      <c r="G14" s="79">
        <v>0.5</v>
      </c>
      <c r="H14" s="79">
        <v>0</v>
      </c>
      <c r="I14" s="79">
        <v>0</v>
      </c>
      <c r="J14" s="79">
        <v>0.5</v>
      </c>
      <c r="K14" s="79">
        <v>0</v>
      </c>
      <c r="L14" s="79">
        <v>0</v>
      </c>
      <c r="M14" s="79">
        <v>0.5</v>
      </c>
      <c r="N14" s="89" t="s">
        <v>34</v>
      </c>
      <c r="O14" s="86"/>
      <c r="P14" s="86"/>
      <c r="Q14" s="86"/>
      <c r="R14" s="86"/>
      <c r="S14" s="86"/>
      <c r="T14" s="86"/>
      <c r="U14" s="86"/>
      <c r="V14" s="86"/>
      <c r="W14" s="86"/>
    </row>
    <row r="15" s="67" customFormat="1" ht="20" customHeight="1" spans="1:23">
      <c r="A15" s="71" t="s">
        <v>35</v>
      </c>
      <c r="B15" s="81"/>
      <c r="C15" s="81"/>
      <c r="D15" s="78">
        <f>SUM(D6:D14)</f>
        <v>102</v>
      </c>
      <c r="E15" s="79">
        <f t="shared" ref="E15:N15" si="0">SUM(E6:E14)</f>
        <v>3.63</v>
      </c>
      <c r="F15" s="79">
        <f t="shared" si="0"/>
        <v>0.962</v>
      </c>
      <c r="G15" s="79">
        <f t="shared" si="0"/>
        <v>3.58</v>
      </c>
      <c r="H15" s="79">
        <f t="shared" si="0"/>
        <v>3.786</v>
      </c>
      <c r="I15" s="79">
        <f t="shared" si="0"/>
        <v>1.326</v>
      </c>
      <c r="J15" s="79">
        <f t="shared" si="0"/>
        <v>3.21</v>
      </c>
      <c r="K15" s="79">
        <f t="shared" si="0"/>
        <v>3.548</v>
      </c>
      <c r="L15" s="79">
        <f t="shared" si="0"/>
        <v>0.89</v>
      </c>
      <c r="M15" s="79">
        <f t="shared" si="0"/>
        <v>3.78</v>
      </c>
      <c r="N15" s="89"/>
      <c r="O15" s="86"/>
      <c r="P15" s="86"/>
      <c r="Q15" s="86"/>
      <c r="R15" s="86"/>
      <c r="S15" s="86"/>
      <c r="T15" s="86"/>
      <c r="U15" s="86"/>
      <c r="V15" s="86"/>
      <c r="W15" s="86"/>
    </row>
    <row r="16" s="67" customFormat="1" spans="1:23">
      <c r="A16" s="71">
        <v>10</v>
      </c>
      <c r="B16" s="77" t="s">
        <v>36</v>
      </c>
      <c r="C16" s="71" t="s">
        <v>37</v>
      </c>
      <c r="D16" s="78">
        <v>6</v>
      </c>
      <c r="E16" s="79">
        <v>0.55</v>
      </c>
      <c r="F16" s="79">
        <v>0.06</v>
      </c>
      <c r="G16" s="79">
        <v>0</v>
      </c>
      <c r="H16" s="79">
        <v>0.55</v>
      </c>
      <c r="I16" s="79">
        <v>0.08</v>
      </c>
      <c r="J16" s="79">
        <v>0</v>
      </c>
      <c r="K16" s="79">
        <v>0.55</v>
      </c>
      <c r="L16" s="79">
        <v>0.08</v>
      </c>
      <c r="M16" s="79">
        <v>0</v>
      </c>
      <c r="N16" s="89" t="s">
        <v>38</v>
      </c>
      <c r="O16" s="86"/>
      <c r="P16" s="86"/>
      <c r="Q16" s="86"/>
      <c r="R16" s="86"/>
      <c r="S16" s="86"/>
      <c r="T16" s="86"/>
      <c r="U16" s="86"/>
      <c r="V16" s="86"/>
      <c r="W16" s="86"/>
    </row>
    <row r="17" s="67" customFormat="1" spans="1:23">
      <c r="A17" s="81"/>
      <c r="B17" s="82"/>
      <c r="C17" s="71" t="s">
        <v>39</v>
      </c>
      <c r="D17" s="78">
        <v>12</v>
      </c>
      <c r="E17" s="79">
        <v>0</v>
      </c>
      <c r="F17" s="79">
        <v>0.65</v>
      </c>
      <c r="G17" s="79">
        <v>0.35</v>
      </c>
      <c r="H17" s="79">
        <v>0</v>
      </c>
      <c r="I17" s="79">
        <v>0.7</v>
      </c>
      <c r="J17" s="79">
        <v>0.3</v>
      </c>
      <c r="K17" s="79">
        <v>0</v>
      </c>
      <c r="L17" s="79">
        <v>0.7</v>
      </c>
      <c r="M17" s="79">
        <v>0.3</v>
      </c>
      <c r="N17" s="89" t="s">
        <v>40</v>
      </c>
      <c r="O17" s="86"/>
      <c r="P17" s="86"/>
      <c r="Q17" s="86"/>
      <c r="R17" s="86"/>
      <c r="S17" s="86"/>
      <c r="T17" s="86"/>
      <c r="U17" s="86"/>
      <c r="V17" s="86"/>
      <c r="W17" s="86"/>
    </row>
    <row r="18" s="67" customFormat="1" spans="1:23">
      <c r="A18" s="81"/>
      <c r="B18" s="82"/>
      <c r="C18" s="71" t="s">
        <v>41</v>
      </c>
      <c r="D18" s="78">
        <v>8</v>
      </c>
      <c r="E18" s="79">
        <v>0.08</v>
      </c>
      <c r="F18" s="79">
        <v>0.8</v>
      </c>
      <c r="G18" s="79">
        <v>0</v>
      </c>
      <c r="H18" s="79">
        <v>0.08</v>
      </c>
      <c r="I18" s="79">
        <v>0.9</v>
      </c>
      <c r="J18" s="79">
        <v>0</v>
      </c>
      <c r="K18" s="79">
        <v>0.08</v>
      </c>
      <c r="L18" s="79">
        <v>1.1</v>
      </c>
      <c r="M18" s="79">
        <v>0</v>
      </c>
      <c r="N18" s="89" t="s">
        <v>42</v>
      </c>
      <c r="O18" s="86"/>
      <c r="P18" s="86"/>
      <c r="Q18" s="86"/>
      <c r="R18" s="86"/>
      <c r="S18" s="86"/>
      <c r="T18" s="86"/>
      <c r="U18" s="86"/>
      <c r="V18" s="86"/>
      <c r="W18" s="86"/>
    </row>
    <row r="19" s="67" customFormat="1" spans="1:23">
      <c r="A19" s="76">
        <v>11</v>
      </c>
      <c r="B19" s="80" t="s">
        <v>43</v>
      </c>
      <c r="C19" s="71" t="s">
        <v>44</v>
      </c>
      <c r="D19" s="78">
        <v>8.4</v>
      </c>
      <c r="E19" s="79">
        <v>0.3</v>
      </c>
      <c r="F19" s="79">
        <v>0.5</v>
      </c>
      <c r="G19" s="79">
        <v>0.2</v>
      </c>
      <c r="H19" s="79">
        <v>0.2</v>
      </c>
      <c r="I19" s="79">
        <v>0.7</v>
      </c>
      <c r="J19" s="79">
        <v>0.1</v>
      </c>
      <c r="K19" s="79">
        <v>0.3</v>
      </c>
      <c r="L19" s="79">
        <v>0.6</v>
      </c>
      <c r="M19" s="79">
        <v>0.1</v>
      </c>
      <c r="N19" s="89" t="s">
        <v>45</v>
      </c>
      <c r="O19" s="86"/>
      <c r="P19" s="86"/>
      <c r="Q19" s="86"/>
      <c r="R19" s="86"/>
      <c r="S19" s="86"/>
      <c r="T19" s="86"/>
      <c r="U19" s="86"/>
      <c r="V19" s="86"/>
      <c r="W19" s="86"/>
    </row>
    <row r="20" s="67" customFormat="1" spans="1:23">
      <c r="A20" s="76">
        <v>12</v>
      </c>
      <c r="B20" s="80" t="s">
        <v>46</v>
      </c>
      <c r="C20" s="71" t="s">
        <v>47</v>
      </c>
      <c r="D20" s="78">
        <v>10</v>
      </c>
      <c r="E20" s="79">
        <v>0.18</v>
      </c>
      <c r="F20" s="79">
        <v>0.54</v>
      </c>
      <c r="G20" s="79">
        <v>0.18</v>
      </c>
      <c r="H20" s="79">
        <v>0.2</v>
      </c>
      <c r="I20" s="79">
        <v>0.6</v>
      </c>
      <c r="J20" s="79">
        <v>0.1</v>
      </c>
      <c r="K20" s="79">
        <v>0.21</v>
      </c>
      <c r="L20" s="79">
        <v>0.61</v>
      </c>
      <c r="M20" s="79">
        <v>0.08</v>
      </c>
      <c r="N20" s="89" t="s">
        <v>48</v>
      </c>
      <c r="O20" s="86"/>
      <c r="P20" s="86"/>
      <c r="Q20" s="86"/>
      <c r="R20" s="86"/>
      <c r="S20" s="86"/>
      <c r="T20" s="86"/>
      <c r="U20" s="86"/>
      <c r="V20" s="86"/>
      <c r="W20" s="86"/>
    </row>
    <row r="21" s="67" customFormat="1" spans="1:23">
      <c r="A21" s="76">
        <v>13</v>
      </c>
      <c r="B21" s="80" t="s">
        <v>49</v>
      </c>
      <c r="C21" s="71" t="s">
        <v>50</v>
      </c>
      <c r="D21" s="78">
        <v>10</v>
      </c>
      <c r="E21" s="79">
        <v>0.3</v>
      </c>
      <c r="F21" s="79">
        <v>0.5</v>
      </c>
      <c r="G21" s="79">
        <v>0.2</v>
      </c>
      <c r="H21" s="79">
        <v>0.35</v>
      </c>
      <c r="I21" s="79">
        <v>0.45</v>
      </c>
      <c r="J21" s="79">
        <v>0.2</v>
      </c>
      <c r="K21" s="79">
        <v>0.35</v>
      </c>
      <c r="L21" s="79">
        <v>0.45</v>
      </c>
      <c r="M21" s="79"/>
      <c r="N21" s="89" t="s">
        <v>51</v>
      </c>
      <c r="O21" s="86"/>
      <c r="P21" s="86"/>
      <c r="Q21" s="86"/>
      <c r="R21" s="86"/>
      <c r="S21" s="86"/>
      <c r="T21" s="86"/>
      <c r="U21" s="86"/>
      <c r="V21" s="86"/>
      <c r="W21" s="86"/>
    </row>
    <row r="22" s="67" customFormat="1" spans="1:23">
      <c r="A22" s="76">
        <v>14</v>
      </c>
      <c r="B22" s="80" t="s">
        <v>52</v>
      </c>
      <c r="C22" s="71" t="s">
        <v>53</v>
      </c>
      <c r="D22" s="78">
        <v>15</v>
      </c>
      <c r="E22" s="79">
        <v>0.1</v>
      </c>
      <c r="F22" s="79">
        <v>0.9</v>
      </c>
      <c r="G22" s="79">
        <v>0.4</v>
      </c>
      <c r="H22" s="79">
        <v>0.1</v>
      </c>
      <c r="I22" s="79">
        <v>0.9</v>
      </c>
      <c r="J22" s="79">
        <v>0.4</v>
      </c>
      <c r="K22" s="79">
        <v>0.1</v>
      </c>
      <c r="L22" s="79">
        <v>0.9</v>
      </c>
      <c r="M22" s="79">
        <v>0.4</v>
      </c>
      <c r="N22" s="89" t="s">
        <v>54</v>
      </c>
      <c r="O22" s="86"/>
      <c r="P22" s="86"/>
      <c r="Q22" s="86"/>
      <c r="R22" s="86"/>
      <c r="S22" s="86"/>
      <c r="T22" s="86"/>
      <c r="U22" s="86"/>
      <c r="V22" s="86"/>
      <c r="W22" s="86"/>
    </row>
    <row r="23" s="67" customFormat="1" ht="28" customHeight="1" spans="1:23">
      <c r="A23" s="76">
        <v>15</v>
      </c>
      <c r="B23" s="77" t="s">
        <v>55</v>
      </c>
      <c r="C23" s="71" t="s">
        <v>56</v>
      </c>
      <c r="D23" s="78">
        <v>10</v>
      </c>
      <c r="E23" s="79">
        <v>0.1</v>
      </c>
      <c r="F23" s="79">
        <v>0.3</v>
      </c>
      <c r="G23" s="79">
        <v>0.5</v>
      </c>
      <c r="H23" s="79">
        <v>0.1</v>
      </c>
      <c r="I23" s="79">
        <v>0.3</v>
      </c>
      <c r="J23" s="79">
        <v>0.5</v>
      </c>
      <c r="K23" s="79">
        <v>0.1</v>
      </c>
      <c r="L23" s="79">
        <v>0.3</v>
      </c>
      <c r="M23" s="79">
        <v>0.5</v>
      </c>
      <c r="N23" s="90" t="s">
        <v>57</v>
      </c>
      <c r="O23" s="86"/>
      <c r="P23" s="86"/>
      <c r="Q23" s="86"/>
      <c r="R23" s="86"/>
      <c r="S23" s="86"/>
      <c r="T23" s="86"/>
      <c r="U23" s="86"/>
      <c r="V23" s="86"/>
      <c r="W23" s="86"/>
    </row>
    <row r="24" s="67" customFormat="1" spans="1:23">
      <c r="A24" s="76">
        <v>16</v>
      </c>
      <c r="B24" s="80" t="s">
        <v>58</v>
      </c>
      <c r="C24" s="71" t="s">
        <v>59</v>
      </c>
      <c r="D24" s="78">
        <v>18</v>
      </c>
      <c r="E24" s="79">
        <v>0.3</v>
      </c>
      <c r="F24" s="79">
        <v>0.1</v>
      </c>
      <c r="G24" s="79">
        <v>1</v>
      </c>
      <c r="H24" s="79">
        <v>0.2</v>
      </c>
      <c r="I24" s="79">
        <v>0.1</v>
      </c>
      <c r="J24" s="79">
        <v>1.1</v>
      </c>
      <c r="K24" s="79">
        <v>0.2</v>
      </c>
      <c r="L24" s="79">
        <v>0.1</v>
      </c>
      <c r="M24" s="79">
        <v>1.2</v>
      </c>
      <c r="N24" s="89" t="s">
        <v>60</v>
      </c>
      <c r="O24" s="86"/>
      <c r="P24" s="86"/>
      <c r="Q24" s="86"/>
      <c r="R24" s="86"/>
      <c r="S24" s="86"/>
      <c r="T24" s="86"/>
      <c r="U24" s="86"/>
      <c r="V24" s="86"/>
      <c r="W24" s="86"/>
    </row>
    <row r="25" s="67" customFormat="1" spans="1:23">
      <c r="A25" s="76">
        <v>17</v>
      </c>
      <c r="B25" s="80" t="s">
        <v>61</v>
      </c>
      <c r="C25" s="71" t="s">
        <v>62</v>
      </c>
      <c r="D25" s="78">
        <v>30</v>
      </c>
      <c r="E25" s="79">
        <v>0.4</v>
      </c>
      <c r="F25" s="79">
        <v>1.1</v>
      </c>
      <c r="G25" s="79">
        <v>0.3</v>
      </c>
      <c r="H25" s="79">
        <v>0.5</v>
      </c>
      <c r="I25" s="79">
        <v>1.2</v>
      </c>
      <c r="J25" s="79">
        <v>0.3</v>
      </c>
      <c r="K25" s="79">
        <v>0.5</v>
      </c>
      <c r="L25" s="79">
        <v>1.4</v>
      </c>
      <c r="M25" s="79">
        <v>0.3</v>
      </c>
      <c r="N25" s="89" t="s">
        <v>63</v>
      </c>
      <c r="O25" s="86"/>
      <c r="P25" s="86"/>
      <c r="Q25" s="86"/>
      <c r="R25" s="86"/>
      <c r="S25" s="86"/>
      <c r="T25" s="86"/>
      <c r="U25" s="86"/>
      <c r="V25" s="86"/>
      <c r="W25" s="86"/>
    </row>
    <row r="26" s="67" customFormat="1" spans="1:23">
      <c r="A26" s="76">
        <v>18</v>
      </c>
      <c r="B26" s="80" t="s">
        <v>64</v>
      </c>
      <c r="C26" s="71" t="s">
        <v>65</v>
      </c>
      <c r="D26" s="78">
        <v>15</v>
      </c>
      <c r="E26" s="79">
        <v>0.2</v>
      </c>
      <c r="F26" s="79">
        <v>0.4</v>
      </c>
      <c r="G26" s="79">
        <v>0.6</v>
      </c>
      <c r="H26" s="79">
        <v>0.2</v>
      </c>
      <c r="I26" s="79">
        <v>0.5</v>
      </c>
      <c r="J26" s="79">
        <v>0.5</v>
      </c>
      <c r="K26" s="79">
        <v>0.2</v>
      </c>
      <c r="L26" s="79">
        <v>0.5</v>
      </c>
      <c r="M26" s="79">
        <v>0.5</v>
      </c>
      <c r="N26" s="89" t="s">
        <v>66</v>
      </c>
      <c r="O26" s="86"/>
      <c r="P26" s="86"/>
      <c r="Q26" s="86"/>
      <c r="R26" s="86"/>
      <c r="S26" s="86"/>
      <c r="T26" s="86"/>
      <c r="U26" s="86"/>
      <c r="V26" s="86"/>
      <c r="W26" s="86"/>
    </row>
    <row r="27" s="67" customFormat="1" spans="1:23">
      <c r="A27" s="76">
        <v>19</v>
      </c>
      <c r="B27" s="80" t="s">
        <v>67</v>
      </c>
      <c r="C27" s="71" t="s">
        <v>68</v>
      </c>
      <c r="D27" s="78">
        <v>3</v>
      </c>
      <c r="E27" s="79">
        <v>0.08</v>
      </c>
      <c r="F27" s="79">
        <v>0</v>
      </c>
      <c r="G27" s="79">
        <v>0.17</v>
      </c>
      <c r="H27" s="79">
        <v>0.1</v>
      </c>
      <c r="I27" s="79">
        <v>0</v>
      </c>
      <c r="J27" s="79">
        <v>0.15</v>
      </c>
      <c r="K27" s="79">
        <v>0.05</v>
      </c>
      <c r="L27" s="79">
        <v>0</v>
      </c>
      <c r="M27" s="79">
        <v>0.2</v>
      </c>
      <c r="N27" s="89" t="s">
        <v>69</v>
      </c>
      <c r="O27" s="86"/>
      <c r="P27" s="86"/>
      <c r="Q27" s="86"/>
      <c r="R27" s="86"/>
      <c r="S27" s="86"/>
      <c r="T27" s="86"/>
      <c r="U27" s="86"/>
      <c r="V27" s="86"/>
      <c r="W27" s="86"/>
    </row>
    <row r="28" s="67" customFormat="1" spans="1:23">
      <c r="A28" s="76">
        <v>20</v>
      </c>
      <c r="B28" s="80" t="s">
        <v>70</v>
      </c>
      <c r="C28" s="71" t="s">
        <v>71</v>
      </c>
      <c r="D28" s="78">
        <v>12</v>
      </c>
      <c r="E28" s="79">
        <v>0</v>
      </c>
      <c r="F28" s="79">
        <v>0</v>
      </c>
      <c r="G28" s="79">
        <v>0.5</v>
      </c>
      <c r="H28" s="79">
        <v>0</v>
      </c>
      <c r="I28" s="79">
        <v>0</v>
      </c>
      <c r="J28" s="79">
        <v>0.5</v>
      </c>
      <c r="K28" s="79">
        <v>0</v>
      </c>
      <c r="L28" s="79">
        <v>0</v>
      </c>
      <c r="M28" s="79">
        <v>0.5</v>
      </c>
      <c r="N28" s="89" t="s">
        <v>72</v>
      </c>
      <c r="O28" s="86"/>
      <c r="P28" s="86"/>
      <c r="Q28" s="86"/>
      <c r="R28" s="86"/>
      <c r="S28" s="86"/>
      <c r="T28" s="86"/>
      <c r="U28" s="86"/>
      <c r="V28" s="86"/>
      <c r="W28" s="86"/>
    </row>
    <row r="29" s="67" customFormat="1" spans="1:23">
      <c r="A29" s="76">
        <v>21</v>
      </c>
      <c r="B29" s="80" t="s">
        <v>73</v>
      </c>
      <c r="C29" s="71" t="s">
        <v>53</v>
      </c>
      <c r="D29" s="78">
        <v>10</v>
      </c>
      <c r="E29" s="79">
        <v>0</v>
      </c>
      <c r="F29" s="79">
        <v>0.3</v>
      </c>
      <c r="G29" s="79">
        <v>0</v>
      </c>
      <c r="H29" s="79">
        <v>0</v>
      </c>
      <c r="I29" s="79">
        <v>0.1</v>
      </c>
      <c r="J29" s="79">
        <v>0</v>
      </c>
      <c r="K29" s="79">
        <v>0</v>
      </c>
      <c r="L29" s="79">
        <v>0.1</v>
      </c>
      <c r="M29" s="79">
        <v>0</v>
      </c>
      <c r="N29" s="89" t="s">
        <v>74</v>
      </c>
      <c r="O29" s="86"/>
      <c r="P29" s="86"/>
      <c r="Q29" s="86"/>
      <c r="R29" s="86"/>
      <c r="S29" s="86"/>
      <c r="T29" s="86"/>
      <c r="U29" s="86"/>
      <c r="V29" s="86"/>
      <c r="W29" s="86"/>
    </row>
    <row r="30" s="67" customFormat="1" spans="1:23">
      <c r="A30" s="76">
        <v>22</v>
      </c>
      <c r="B30" s="80" t="s">
        <v>75</v>
      </c>
      <c r="C30" s="71" t="s">
        <v>76</v>
      </c>
      <c r="D30" s="78">
        <v>7</v>
      </c>
      <c r="E30" s="79">
        <v>0</v>
      </c>
      <c r="F30" s="79">
        <v>0.7</v>
      </c>
      <c r="G30" s="79">
        <v>0</v>
      </c>
      <c r="H30" s="79">
        <v>0</v>
      </c>
      <c r="I30" s="79">
        <v>0.7</v>
      </c>
      <c r="J30" s="79">
        <v>0</v>
      </c>
      <c r="K30" s="79">
        <v>0</v>
      </c>
      <c r="L30" s="79">
        <v>0.7</v>
      </c>
      <c r="M30" s="79">
        <v>0</v>
      </c>
      <c r="N30" s="89" t="s">
        <v>77</v>
      </c>
      <c r="O30" s="86"/>
      <c r="P30" s="86"/>
      <c r="Q30" s="86"/>
      <c r="R30" s="86"/>
      <c r="S30" s="86"/>
      <c r="T30" s="86"/>
      <c r="U30" s="86"/>
      <c r="V30" s="86"/>
      <c r="W30" s="86"/>
    </row>
    <row r="31" s="67" customFormat="1" spans="1:23">
      <c r="A31" s="76">
        <v>23</v>
      </c>
      <c r="B31" s="80" t="s">
        <v>78</v>
      </c>
      <c r="C31" s="71" t="s">
        <v>71</v>
      </c>
      <c r="D31" s="78">
        <v>10</v>
      </c>
      <c r="E31" s="79">
        <v>0</v>
      </c>
      <c r="F31" s="79">
        <v>0.4</v>
      </c>
      <c r="G31" s="79">
        <v>0</v>
      </c>
      <c r="H31" s="79">
        <v>0</v>
      </c>
      <c r="I31" s="79">
        <v>0.4</v>
      </c>
      <c r="J31" s="79">
        <v>0</v>
      </c>
      <c r="K31" s="79">
        <v>0</v>
      </c>
      <c r="L31" s="79">
        <v>0.4</v>
      </c>
      <c r="M31" s="79">
        <v>0</v>
      </c>
      <c r="N31" s="89" t="s">
        <v>79</v>
      </c>
      <c r="O31" s="86"/>
      <c r="P31" s="86"/>
      <c r="Q31" s="86"/>
      <c r="R31" s="86"/>
      <c r="S31" s="86"/>
      <c r="T31" s="86"/>
      <c r="U31" s="86"/>
      <c r="V31" s="86"/>
      <c r="W31" s="86"/>
    </row>
    <row r="32" s="67" customFormat="1" spans="1:23">
      <c r="A32" s="76">
        <v>24</v>
      </c>
      <c r="B32" s="80" t="s">
        <v>80</v>
      </c>
      <c r="C32" s="71" t="s">
        <v>81</v>
      </c>
      <c r="D32" s="78">
        <v>5</v>
      </c>
      <c r="E32" s="79">
        <v>0</v>
      </c>
      <c r="F32" s="79">
        <v>0.5</v>
      </c>
      <c r="G32" s="79">
        <v>0.15</v>
      </c>
      <c r="H32" s="79">
        <v>0</v>
      </c>
      <c r="I32" s="79">
        <v>0.5</v>
      </c>
      <c r="J32" s="79">
        <v>0.15</v>
      </c>
      <c r="K32" s="79">
        <v>0</v>
      </c>
      <c r="L32" s="79">
        <v>0.5</v>
      </c>
      <c r="M32" s="79">
        <v>0.15</v>
      </c>
      <c r="N32" s="89" t="s">
        <v>82</v>
      </c>
      <c r="O32" s="86"/>
      <c r="P32" s="86"/>
      <c r="Q32" s="86"/>
      <c r="R32" s="86"/>
      <c r="S32" s="86"/>
      <c r="T32" s="86"/>
      <c r="U32" s="86"/>
      <c r="V32" s="86"/>
      <c r="W32" s="86"/>
    </row>
    <row r="33" s="67" customFormat="1" spans="1:23">
      <c r="A33" s="76">
        <v>25</v>
      </c>
      <c r="B33" s="80" t="s">
        <v>83</v>
      </c>
      <c r="C33" s="71" t="s">
        <v>47</v>
      </c>
      <c r="D33" s="78">
        <v>3</v>
      </c>
      <c r="E33" s="79">
        <v>0</v>
      </c>
      <c r="F33" s="79">
        <v>0.225</v>
      </c>
      <c r="G33" s="79">
        <v>0.28</v>
      </c>
      <c r="H33" s="79">
        <v>0</v>
      </c>
      <c r="I33" s="79">
        <v>0.225</v>
      </c>
      <c r="J33" s="79">
        <v>0.28</v>
      </c>
      <c r="K33" s="79">
        <v>0</v>
      </c>
      <c r="L33" s="79">
        <v>0.225</v>
      </c>
      <c r="M33" s="79">
        <v>0.28</v>
      </c>
      <c r="N33" s="89" t="s">
        <v>84</v>
      </c>
      <c r="O33" s="86"/>
      <c r="P33" s="86"/>
      <c r="Q33" s="86"/>
      <c r="R33" s="86"/>
      <c r="S33" s="86"/>
      <c r="T33" s="86"/>
      <c r="U33" s="86"/>
      <c r="V33" s="86"/>
      <c r="W33" s="86"/>
    </row>
    <row r="34" s="67" customFormat="1" spans="1:23">
      <c r="A34" s="76">
        <v>26</v>
      </c>
      <c r="B34" s="80" t="s">
        <v>85</v>
      </c>
      <c r="C34" s="71" t="s">
        <v>86</v>
      </c>
      <c r="D34" s="78">
        <v>10</v>
      </c>
      <c r="E34" s="79">
        <v>0</v>
      </c>
      <c r="F34" s="79">
        <v>0.55</v>
      </c>
      <c r="G34" s="79">
        <v>0.1</v>
      </c>
      <c r="H34" s="79">
        <v>0</v>
      </c>
      <c r="I34" s="79">
        <v>0.6</v>
      </c>
      <c r="J34" s="79">
        <v>0.05</v>
      </c>
      <c r="K34" s="79">
        <v>0</v>
      </c>
      <c r="L34" s="79">
        <v>0.6</v>
      </c>
      <c r="M34" s="79">
        <v>0.05</v>
      </c>
      <c r="N34" s="89" t="s">
        <v>87</v>
      </c>
      <c r="O34" s="86"/>
      <c r="P34" s="86"/>
      <c r="Q34" s="86"/>
      <c r="R34" s="86"/>
      <c r="S34" s="86"/>
      <c r="T34" s="86"/>
      <c r="U34" s="86"/>
      <c r="V34" s="86"/>
      <c r="W34" s="86"/>
    </row>
    <row r="35" s="67" customFormat="1" spans="1:23">
      <c r="A35" s="76">
        <v>27</v>
      </c>
      <c r="B35" s="80" t="s">
        <v>88</v>
      </c>
      <c r="C35" s="71" t="s">
        <v>50</v>
      </c>
      <c r="D35" s="78">
        <v>6</v>
      </c>
      <c r="E35" s="79">
        <v>0</v>
      </c>
      <c r="F35" s="79">
        <v>0.4</v>
      </c>
      <c r="G35" s="79">
        <v>0</v>
      </c>
      <c r="H35" s="79">
        <v>0</v>
      </c>
      <c r="I35" s="79">
        <v>0.4</v>
      </c>
      <c r="J35" s="79">
        <v>0</v>
      </c>
      <c r="K35" s="79">
        <v>0</v>
      </c>
      <c r="L35" s="79">
        <v>0.4</v>
      </c>
      <c r="M35" s="79">
        <v>0</v>
      </c>
      <c r="N35" s="89" t="s">
        <v>89</v>
      </c>
      <c r="O35" s="86"/>
      <c r="P35" s="86"/>
      <c r="Q35" s="86"/>
      <c r="R35" s="86"/>
      <c r="S35" s="86"/>
      <c r="T35" s="86"/>
      <c r="U35" s="86"/>
      <c r="V35" s="86"/>
      <c r="W35" s="86"/>
    </row>
    <row r="36" s="67" customFormat="1" spans="1:23">
      <c r="A36" s="76">
        <v>28</v>
      </c>
      <c r="B36" s="80" t="s">
        <v>90</v>
      </c>
      <c r="C36" s="71" t="s">
        <v>91</v>
      </c>
      <c r="D36" s="78">
        <v>30</v>
      </c>
      <c r="E36" s="79">
        <v>0</v>
      </c>
      <c r="F36" s="79">
        <v>2.8</v>
      </c>
      <c r="G36" s="79">
        <v>0.2</v>
      </c>
      <c r="H36" s="79">
        <v>0</v>
      </c>
      <c r="I36" s="79">
        <v>3</v>
      </c>
      <c r="J36" s="79">
        <v>1</v>
      </c>
      <c r="K36" s="79">
        <v>0</v>
      </c>
      <c r="L36" s="79">
        <v>3</v>
      </c>
      <c r="M36" s="79">
        <v>1</v>
      </c>
      <c r="N36" s="89" t="s">
        <v>92</v>
      </c>
      <c r="O36" s="86"/>
      <c r="P36" s="86"/>
      <c r="Q36" s="86"/>
      <c r="R36" s="86"/>
      <c r="S36" s="86"/>
      <c r="T36" s="86"/>
      <c r="U36" s="86"/>
      <c r="V36" s="86"/>
      <c r="W36" s="86"/>
    </row>
    <row r="37" s="67" customFormat="1" spans="1:23">
      <c r="A37" s="76">
        <v>29</v>
      </c>
      <c r="B37" s="80" t="s">
        <v>93</v>
      </c>
      <c r="C37" s="71" t="s">
        <v>94</v>
      </c>
      <c r="D37" s="78">
        <v>10</v>
      </c>
      <c r="E37" s="79">
        <v>0</v>
      </c>
      <c r="F37" s="79">
        <v>0.1</v>
      </c>
      <c r="G37" s="79">
        <v>0.8</v>
      </c>
      <c r="H37" s="79">
        <v>0</v>
      </c>
      <c r="I37" s="79">
        <v>0.2</v>
      </c>
      <c r="J37" s="79">
        <v>0.7</v>
      </c>
      <c r="K37" s="79">
        <v>0</v>
      </c>
      <c r="L37" s="79">
        <v>0.2</v>
      </c>
      <c r="M37" s="79">
        <v>0.7</v>
      </c>
      <c r="N37" s="91" t="s">
        <v>95</v>
      </c>
      <c r="O37" s="86"/>
      <c r="P37" s="86"/>
      <c r="Q37" s="86"/>
      <c r="R37" s="86"/>
      <c r="S37" s="86"/>
      <c r="T37" s="86"/>
      <c r="U37" s="86"/>
      <c r="V37" s="86"/>
      <c r="W37" s="86"/>
    </row>
    <row r="38" s="67" customFormat="1" ht="24" customHeight="1" spans="1:23">
      <c r="A38" s="83" t="s">
        <v>96</v>
      </c>
      <c r="B38" s="84"/>
      <c r="C38" s="85"/>
      <c r="D38" s="78">
        <f>SUM(D16:D37)</f>
        <v>248.4</v>
      </c>
      <c r="E38" s="79">
        <f t="shared" ref="E38:M38" si="1">SUM(E16:E37)</f>
        <v>2.59</v>
      </c>
      <c r="F38" s="78">
        <f t="shared" si="1"/>
        <v>11.825</v>
      </c>
      <c r="G38" s="79">
        <f t="shared" si="1"/>
        <v>5.93</v>
      </c>
      <c r="H38" s="79">
        <f t="shared" si="1"/>
        <v>2.58</v>
      </c>
      <c r="I38" s="79">
        <f t="shared" si="1"/>
        <v>12.555</v>
      </c>
      <c r="J38" s="79">
        <f t="shared" si="1"/>
        <v>6.33</v>
      </c>
      <c r="K38" s="79">
        <f t="shared" si="1"/>
        <v>2.64</v>
      </c>
      <c r="L38" s="79">
        <f t="shared" si="1"/>
        <v>12.865</v>
      </c>
      <c r="M38" s="79">
        <f t="shared" si="1"/>
        <v>6.26</v>
      </c>
      <c r="N38" s="92"/>
      <c r="O38" s="86"/>
      <c r="P38" s="86"/>
      <c r="Q38" s="86"/>
      <c r="R38" s="86"/>
      <c r="S38" s="86"/>
      <c r="T38" s="86"/>
      <c r="U38" s="86"/>
      <c r="V38" s="86"/>
      <c r="W38" s="86"/>
    </row>
    <row r="39" s="68" customFormat="1" ht="24" customHeight="1" spans="1:23">
      <c r="A39" s="83" t="s">
        <v>97</v>
      </c>
      <c r="B39" s="84"/>
      <c r="C39" s="85"/>
      <c r="D39" s="78">
        <f>D38+D15</f>
        <v>350.4</v>
      </c>
      <c r="E39" s="79">
        <f t="shared" ref="E39:M39" si="2">E38+E15</f>
        <v>6.22</v>
      </c>
      <c r="F39" s="78">
        <f t="shared" si="2"/>
        <v>12.787</v>
      </c>
      <c r="G39" s="79">
        <f t="shared" si="2"/>
        <v>9.51</v>
      </c>
      <c r="H39" s="79">
        <f t="shared" si="2"/>
        <v>6.366</v>
      </c>
      <c r="I39" s="79">
        <f t="shared" si="2"/>
        <v>13.881</v>
      </c>
      <c r="J39" s="79">
        <f t="shared" si="2"/>
        <v>9.54</v>
      </c>
      <c r="K39" s="79">
        <f t="shared" si="2"/>
        <v>6.188</v>
      </c>
      <c r="L39" s="79">
        <f t="shared" si="2"/>
        <v>13.755</v>
      </c>
      <c r="M39" s="79">
        <f t="shared" si="2"/>
        <v>10.04</v>
      </c>
      <c r="N39" s="93"/>
      <c r="O39" s="94"/>
      <c r="P39" s="94"/>
      <c r="Q39" s="94"/>
      <c r="R39" s="94"/>
      <c r="S39" s="94"/>
      <c r="T39" s="94"/>
      <c r="U39" s="94"/>
      <c r="V39" s="94"/>
      <c r="W39" s="94"/>
    </row>
    <row r="40" ht="24" customHeight="1" spans="1:23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</row>
    <row r="41" spans="1:23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</row>
    <row r="42" spans="1:23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</row>
    <row r="43" spans="1:23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</row>
    <row r="44" spans="1:23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</row>
    <row r="45" spans="1:23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</row>
    <row r="46" spans="1:23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</row>
    <row r="47" spans="1:23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</row>
    <row r="48" spans="1:23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</row>
    <row r="49" spans="1:23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</row>
    <row r="50" spans="1:23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</row>
    <row r="51" spans="1:23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</row>
    <row r="52" spans="1:23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</row>
    <row r="53" spans="1:23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</row>
    <row r="54" spans="1:23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</row>
    <row r="55" spans="1:23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</row>
    <row r="56" spans="1:23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</row>
    <row r="57" spans="1:23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</row>
    <row r="58" spans="1:23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</row>
    <row r="59" spans="1:23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</row>
    <row r="60" spans="1:23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</row>
    <row r="61" spans="1:23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</row>
    <row r="62" spans="1:23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</row>
    <row r="63" spans="1:23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</row>
    <row r="64" spans="1:23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</row>
    <row r="65" spans="1:23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</row>
    <row r="66" spans="1:23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</row>
    <row r="67" spans="1:23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</row>
    <row r="68" spans="1:23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</row>
    <row r="69" spans="1:23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</row>
    <row r="70" spans="1:23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</row>
    <row r="71" spans="1:23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</row>
    <row r="72" spans="1:23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</row>
    <row r="73" spans="1:23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</row>
    <row r="74" spans="1:23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</row>
    <row r="75" spans="1:23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</row>
    <row r="76" spans="1:23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</row>
    <row r="77" spans="1:23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</row>
    <row r="78" spans="1:23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</row>
    <row r="79" spans="1:23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</row>
    <row r="80" spans="1:23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</row>
    <row r="81" spans="1:23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</row>
    <row r="82" spans="1:23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</row>
    <row r="83" spans="1:23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</row>
    <row r="84" spans="1:23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</row>
    <row r="85" spans="1:23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</row>
    <row r="86" spans="1:23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</row>
    <row r="87" spans="1:23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</row>
    <row r="88" spans="1:23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</row>
    <row r="89" spans="1:23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</row>
    <row r="90" spans="1:23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</row>
    <row r="91" spans="1:23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</row>
    <row r="92" spans="1:23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</row>
    <row r="93" spans="1:23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</row>
    <row r="94" spans="1:23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</row>
    <row r="95" spans="1:23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</row>
    <row r="96" spans="1:23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</row>
    <row r="97" spans="1:23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</row>
    <row r="98" spans="1:23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</row>
    <row r="99" spans="1:23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</row>
    <row r="100" spans="1:23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</row>
    <row r="101" spans="1:23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</row>
    <row r="102" spans="1:23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</row>
    <row r="103" spans="1:23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</row>
    <row r="104" spans="1:23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</row>
    <row r="105" spans="1:23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</row>
    <row r="106" spans="1:23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</row>
    <row r="107" spans="1:23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</row>
    <row r="108" spans="1:23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</row>
    <row r="109" spans="1:23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</row>
    <row r="110" spans="1:23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</row>
    <row r="111" spans="1:23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</row>
    <row r="112" spans="1:23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</row>
    <row r="113" spans="1:23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</row>
    <row r="114" spans="1:23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</row>
    <row r="115" spans="1:23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</row>
    <row r="116" spans="1:23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</row>
    <row r="117" spans="1:23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</row>
    <row r="118" spans="1:23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</row>
    <row r="119" spans="1:23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</row>
    <row r="120" spans="1:23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</row>
    <row r="121" spans="1:23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</row>
    <row r="122" spans="1:23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</row>
    <row r="123" spans="1:23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</row>
    <row r="124" spans="1:23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</row>
    <row r="125" spans="1:23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</row>
    <row r="126" spans="1:23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</row>
    <row r="127" spans="1:23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</row>
    <row r="128" spans="1:23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</row>
    <row r="129" spans="1:23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</row>
    <row r="130" spans="1:23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</row>
    <row r="131" spans="1:23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</row>
    <row r="132" spans="1:23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</row>
    <row r="133" spans="1:23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</row>
    <row r="134" spans="1:23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</row>
    <row r="135" spans="1:23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</row>
    <row r="136" spans="1:23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</row>
    <row r="137" spans="1:23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</row>
    <row r="138" spans="1:23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</row>
    <row r="139" spans="1:23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</row>
    <row r="140" spans="1:23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</row>
    <row r="141" spans="1:23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</row>
    <row r="142" spans="1:23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</row>
    <row r="143" spans="1:23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</row>
    <row r="144" spans="1:23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</row>
    <row r="145" spans="1:23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</row>
    <row r="146" spans="1:23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</row>
    <row r="147" spans="1:23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</row>
    <row r="148" spans="1:23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</row>
    <row r="149" spans="1:23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</row>
    <row r="150" spans="1:23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</row>
    <row r="151" spans="1:23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</row>
    <row r="152" spans="1:23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</row>
    <row r="153" spans="1:23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</row>
    <row r="154" spans="1:23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</row>
    <row r="155" spans="1:23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</row>
    <row r="156" spans="1:23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</row>
    <row r="157" spans="1:23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</row>
    <row r="158" spans="1:23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</row>
    <row r="159" spans="1:23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</row>
    <row r="160" spans="1:23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</row>
    <row r="161" spans="1:23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</row>
    <row r="162" spans="1:23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</row>
    <row r="163" spans="1:23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</row>
    <row r="164" spans="1:23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</row>
    <row r="165" spans="1:23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</row>
    <row r="166" spans="1:23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</row>
    <row r="167" spans="1:23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</row>
    <row r="168" spans="1:23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</row>
  </sheetData>
  <mergeCells count="20">
    <mergeCell ref="A1:N1"/>
    <mergeCell ref="A2:N2"/>
    <mergeCell ref="E3:G3"/>
    <mergeCell ref="H3:J3"/>
    <mergeCell ref="K3:M3"/>
    <mergeCell ref="E4:F4"/>
    <mergeCell ref="H4:I4"/>
    <mergeCell ref="K4:L4"/>
    <mergeCell ref="A15:C15"/>
    <mergeCell ref="A38:C38"/>
    <mergeCell ref="A39:C39"/>
    <mergeCell ref="A3:A5"/>
    <mergeCell ref="A16:A18"/>
    <mergeCell ref="B16:B18"/>
    <mergeCell ref="D3:D5"/>
    <mergeCell ref="G4:G5"/>
    <mergeCell ref="J4:J5"/>
    <mergeCell ref="M4:M5"/>
    <mergeCell ref="N3:N5"/>
    <mergeCell ref="B3:C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95"/>
  <sheetViews>
    <sheetView topLeftCell="A7" workbookViewId="0">
      <selection activeCell="E27" sqref="E27"/>
    </sheetView>
  </sheetViews>
  <sheetFormatPr defaultColWidth="9" defaultRowHeight="14.25"/>
  <cols>
    <col min="1" max="1" width="5" customWidth="1"/>
    <col min="2" max="2" width="30" customWidth="1"/>
    <col min="3" max="3" width="24.125" customWidth="1"/>
    <col min="4" max="4" width="6" customWidth="1"/>
    <col min="5" max="16" width="8" customWidth="1"/>
    <col min="17" max="17" width="37" customWidth="1"/>
    <col min="18" max="26" width="14" customWidth="1"/>
  </cols>
  <sheetData>
    <row r="1" ht="44.25" customHeight="1" spans="1:26">
      <c r="A1" s="40" t="s">
        <v>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61"/>
      <c r="S1" s="61"/>
      <c r="T1" s="61"/>
      <c r="U1" s="61"/>
      <c r="V1" s="61"/>
      <c r="W1" s="61"/>
      <c r="X1" s="61"/>
      <c r="Y1" s="61"/>
      <c r="Z1" s="61"/>
    </row>
    <row r="2" ht="21" customHeight="1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5" t="s">
        <v>99</v>
      </c>
      <c r="R2" s="61"/>
      <c r="S2" s="61"/>
      <c r="T2" s="61"/>
      <c r="U2" s="61"/>
      <c r="V2" s="61"/>
      <c r="W2" s="61"/>
      <c r="X2" s="61"/>
      <c r="Y2" s="61"/>
      <c r="Z2" s="61"/>
    </row>
    <row r="3" ht="19" customHeight="1" spans="1:26">
      <c r="A3" s="42" t="s">
        <v>100</v>
      </c>
      <c r="B3" s="43" t="s">
        <v>101</v>
      </c>
      <c r="C3" s="43" t="s">
        <v>102</v>
      </c>
      <c r="D3" s="44" t="s">
        <v>103</v>
      </c>
      <c r="E3" s="42" t="s">
        <v>104</v>
      </c>
      <c r="F3" s="45"/>
      <c r="G3" s="45"/>
      <c r="H3" s="45"/>
      <c r="I3" s="42" t="s">
        <v>105</v>
      </c>
      <c r="J3" s="45"/>
      <c r="K3" s="45"/>
      <c r="L3" s="45"/>
      <c r="M3" s="42" t="s">
        <v>106</v>
      </c>
      <c r="N3" s="45"/>
      <c r="O3" s="45"/>
      <c r="P3" s="45"/>
      <c r="Q3" s="42" t="s">
        <v>107</v>
      </c>
      <c r="R3" s="61"/>
      <c r="S3" s="61"/>
      <c r="T3" s="61"/>
      <c r="U3" s="61"/>
      <c r="V3" s="61"/>
      <c r="W3" s="61"/>
      <c r="X3" s="61"/>
      <c r="Y3" s="61"/>
      <c r="Z3" s="61"/>
    </row>
    <row r="4" ht="20" customHeight="1" spans="1:26">
      <c r="A4" s="45"/>
      <c r="B4" s="45"/>
      <c r="C4" s="45"/>
      <c r="D4" s="45"/>
      <c r="E4" s="42" t="s">
        <v>108</v>
      </c>
      <c r="F4" s="45"/>
      <c r="G4" s="45"/>
      <c r="H4" s="44" t="s">
        <v>109</v>
      </c>
      <c r="I4" s="42" t="s">
        <v>108</v>
      </c>
      <c r="J4" s="45"/>
      <c r="K4" s="45"/>
      <c r="L4" s="44" t="s">
        <v>109</v>
      </c>
      <c r="M4" s="42" t="s">
        <v>108</v>
      </c>
      <c r="N4" s="45"/>
      <c r="O4" s="45"/>
      <c r="P4" s="44" t="s">
        <v>109</v>
      </c>
      <c r="Q4" s="45"/>
      <c r="R4" s="61"/>
      <c r="S4" s="61"/>
      <c r="T4" s="61"/>
      <c r="U4" s="61"/>
      <c r="V4" s="61"/>
      <c r="W4" s="61"/>
      <c r="X4" s="61"/>
      <c r="Y4" s="61"/>
      <c r="Z4" s="61"/>
    </row>
    <row r="5" ht="27" customHeight="1" spans="1:26">
      <c r="A5" s="45"/>
      <c r="B5" s="45"/>
      <c r="C5" s="45"/>
      <c r="D5" s="45"/>
      <c r="E5" s="44" t="s">
        <v>110</v>
      </c>
      <c r="F5" s="44" t="s">
        <v>111</v>
      </c>
      <c r="G5" s="42" t="s">
        <v>112</v>
      </c>
      <c r="H5" s="45"/>
      <c r="I5" s="44" t="s">
        <v>110</v>
      </c>
      <c r="J5" s="44" t="s">
        <v>111</v>
      </c>
      <c r="K5" s="42" t="s">
        <v>112</v>
      </c>
      <c r="L5" s="45"/>
      <c r="M5" s="44" t="s">
        <v>110</v>
      </c>
      <c r="N5" s="44" t="s">
        <v>111</v>
      </c>
      <c r="O5" s="42" t="s">
        <v>112</v>
      </c>
      <c r="P5" s="45"/>
      <c r="Q5" s="45"/>
      <c r="R5" s="61"/>
      <c r="S5" s="61"/>
      <c r="T5" s="61"/>
      <c r="U5" s="61"/>
      <c r="V5" s="61"/>
      <c r="W5" s="61"/>
      <c r="X5" s="61"/>
      <c r="Y5" s="61"/>
      <c r="Z5" s="61"/>
    </row>
    <row r="6" ht="30" customHeight="1" spans="1:26">
      <c r="A6" s="46">
        <v>1</v>
      </c>
      <c r="B6" s="47" t="s">
        <v>113</v>
      </c>
      <c r="C6" s="47" t="s">
        <v>114</v>
      </c>
      <c r="D6" s="48">
        <v>30</v>
      </c>
      <c r="E6" s="14">
        <v>1</v>
      </c>
      <c r="F6" s="14">
        <v>0.4</v>
      </c>
      <c r="G6" s="14">
        <v>1.1</v>
      </c>
      <c r="H6" s="14">
        <v>0</v>
      </c>
      <c r="I6" s="14">
        <v>1.1</v>
      </c>
      <c r="J6" s="14">
        <v>0.4</v>
      </c>
      <c r="K6" s="14">
        <v>1</v>
      </c>
      <c r="L6" s="14">
        <v>0</v>
      </c>
      <c r="M6" s="14">
        <v>1.1</v>
      </c>
      <c r="N6" s="14">
        <v>0.4</v>
      </c>
      <c r="O6" s="14">
        <v>1</v>
      </c>
      <c r="P6" s="14">
        <v>0</v>
      </c>
      <c r="Q6" s="50" t="s">
        <v>115</v>
      </c>
      <c r="R6" s="61"/>
      <c r="S6" s="61"/>
      <c r="T6" s="61"/>
      <c r="U6" s="61"/>
      <c r="V6" s="61"/>
      <c r="W6" s="61"/>
      <c r="X6" s="61"/>
      <c r="Y6" s="61"/>
      <c r="Z6" s="61"/>
    </row>
    <row r="7" ht="30" customHeight="1" spans="1:26">
      <c r="A7" s="46">
        <v>2</v>
      </c>
      <c r="B7" s="45"/>
      <c r="C7" s="47" t="s">
        <v>116</v>
      </c>
      <c r="D7" s="48">
        <v>10</v>
      </c>
      <c r="E7" s="14">
        <v>0.38</v>
      </c>
      <c r="F7" s="14">
        <v>0.22</v>
      </c>
      <c r="G7" s="14">
        <v>0.27</v>
      </c>
      <c r="H7" s="14">
        <v>0</v>
      </c>
      <c r="I7" s="14">
        <v>0.36</v>
      </c>
      <c r="J7" s="14">
        <v>0.25</v>
      </c>
      <c r="K7" s="14">
        <v>0.22</v>
      </c>
      <c r="L7" s="14">
        <v>0</v>
      </c>
      <c r="M7" s="14">
        <v>0.4</v>
      </c>
      <c r="N7" s="14">
        <v>0.26</v>
      </c>
      <c r="O7" s="14">
        <v>0.17</v>
      </c>
      <c r="P7" s="14">
        <v>0</v>
      </c>
      <c r="Q7" s="50" t="s">
        <v>117</v>
      </c>
      <c r="R7" s="61"/>
      <c r="S7" s="61"/>
      <c r="T7" s="61"/>
      <c r="U7" s="61"/>
      <c r="V7" s="61"/>
      <c r="W7" s="61"/>
      <c r="X7" s="61"/>
      <c r="Y7" s="61"/>
      <c r="Z7" s="61"/>
    </row>
    <row r="8" ht="30" customHeight="1" spans="1:26">
      <c r="A8" s="46">
        <v>3</v>
      </c>
      <c r="B8" s="47" t="s">
        <v>118</v>
      </c>
      <c r="C8" s="47" t="s">
        <v>119</v>
      </c>
      <c r="D8" s="48">
        <v>15</v>
      </c>
      <c r="E8" s="14">
        <v>0.6</v>
      </c>
      <c r="F8" s="14">
        <v>0.3</v>
      </c>
      <c r="G8" s="14">
        <v>0.18</v>
      </c>
      <c r="H8" s="14">
        <v>0.17</v>
      </c>
      <c r="I8" s="14">
        <v>0.6</v>
      </c>
      <c r="J8" s="14">
        <v>0.28</v>
      </c>
      <c r="K8" s="14">
        <v>0.25</v>
      </c>
      <c r="L8" s="14">
        <v>0.12</v>
      </c>
      <c r="M8" s="14">
        <v>0.6</v>
      </c>
      <c r="N8" s="14">
        <v>0.25</v>
      </c>
      <c r="O8" s="14">
        <v>0.3</v>
      </c>
      <c r="P8" s="14">
        <v>0.1</v>
      </c>
      <c r="Q8" s="50" t="s">
        <v>120</v>
      </c>
      <c r="R8" s="61"/>
      <c r="S8" s="61"/>
      <c r="T8" s="61"/>
      <c r="U8" s="61"/>
      <c r="V8" s="61"/>
      <c r="W8" s="61"/>
      <c r="X8" s="61"/>
      <c r="Y8" s="61"/>
      <c r="Z8" s="61"/>
    </row>
    <row r="9" ht="30" customHeight="1" spans="1:26">
      <c r="A9" s="46">
        <v>4</v>
      </c>
      <c r="B9" s="49" t="s">
        <v>121</v>
      </c>
      <c r="C9" s="50" t="s">
        <v>122</v>
      </c>
      <c r="D9" s="48">
        <v>30</v>
      </c>
      <c r="E9" s="14">
        <v>1.06</v>
      </c>
      <c r="F9" s="14">
        <v>1.14</v>
      </c>
      <c r="G9" s="14">
        <v>2.96</v>
      </c>
      <c r="H9" s="14">
        <v>0</v>
      </c>
      <c r="I9" s="14">
        <v>1.27</v>
      </c>
      <c r="J9" s="14">
        <v>0.35</v>
      </c>
      <c r="K9" s="14">
        <v>2.49</v>
      </c>
      <c r="L9" s="14">
        <v>0</v>
      </c>
      <c r="M9" s="14">
        <v>1.12</v>
      </c>
      <c r="N9" s="14">
        <v>0.3</v>
      </c>
      <c r="O9" s="14">
        <v>2.17</v>
      </c>
      <c r="P9" s="14">
        <v>0</v>
      </c>
      <c r="Q9" s="50" t="s">
        <v>123</v>
      </c>
      <c r="R9" s="61"/>
      <c r="S9" s="61"/>
      <c r="T9" s="61"/>
      <c r="U9" s="61"/>
      <c r="V9" s="61"/>
      <c r="W9" s="61"/>
      <c r="X9" s="61"/>
      <c r="Y9" s="61"/>
      <c r="Z9" s="61"/>
    </row>
    <row r="10" ht="30" customHeight="1" spans="1:26">
      <c r="A10" s="46">
        <v>5</v>
      </c>
      <c r="B10" s="49" t="s">
        <v>124</v>
      </c>
      <c r="C10" s="49" t="s">
        <v>125</v>
      </c>
      <c r="D10" s="48">
        <v>30</v>
      </c>
      <c r="E10" s="14">
        <v>1.45</v>
      </c>
      <c r="F10" s="14">
        <v>0</v>
      </c>
      <c r="G10" s="14">
        <v>0</v>
      </c>
      <c r="H10" s="14">
        <v>1.05</v>
      </c>
      <c r="I10" s="14">
        <v>1.5</v>
      </c>
      <c r="J10" s="14">
        <v>0</v>
      </c>
      <c r="K10" s="14">
        <v>0</v>
      </c>
      <c r="L10" s="14">
        <v>1</v>
      </c>
      <c r="M10" s="14">
        <v>1.6</v>
      </c>
      <c r="N10" s="14">
        <v>0</v>
      </c>
      <c r="O10" s="14">
        <v>0</v>
      </c>
      <c r="P10" s="14">
        <v>0.9</v>
      </c>
      <c r="Q10" s="50" t="s">
        <v>126</v>
      </c>
      <c r="R10" s="61"/>
      <c r="S10" s="61"/>
      <c r="T10" s="61"/>
      <c r="U10" s="61"/>
      <c r="V10" s="61"/>
      <c r="W10" s="61"/>
      <c r="X10" s="61"/>
      <c r="Y10" s="61"/>
      <c r="Z10" s="61"/>
    </row>
    <row r="11" ht="30" customHeight="1" spans="1:26">
      <c r="A11" s="46">
        <v>6</v>
      </c>
      <c r="B11" s="49" t="s">
        <v>127</v>
      </c>
      <c r="C11" s="50" t="s">
        <v>128</v>
      </c>
      <c r="D11" s="48">
        <v>8</v>
      </c>
      <c r="E11" s="14">
        <v>0.1</v>
      </c>
      <c r="F11" s="14">
        <v>0.15</v>
      </c>
      <c r="G11" s="14">
        <v>0.05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50" t="s">
        <v>129</v>
      </c>
      <c r="R11" s="61"/>
      <c r="S11" s="61"/>
      <c r="T11" s="61"/>
      <c r="U11" s="61"/>
      <c r="V11" s="61"/>
      <c r="W11" s="61"/>
      <c r="X11" s="61"/>
      <c r="Y11" s="61"/>
      <c r="Z11" s="61"/>
    </row>
    <row r="12" ht="30" customHeight="1" spans="1:26">
      <c r="A12" s="46">
        <v>7</v>
      </c>
      <c r="B12" s="45"/>
      <c r="C12" s="50" t="s">
        <v>130</v>
      </c>
      <c r="D12" s="48">
        <v>7</v>
      </c>
      <c r="E12" s="14">
        <v>0.25</v>
      </c>
      <c r="F12" s="14">
        <v>0.18</v>
      </c>
      <c r="G12" s="14">
        <v>0.07</v>
      </c>
      <c r="H12" s="14">
        <v>0.08</v>
      </c>
      <c r="I12" s="14">
        <v>0.4</v>
      </c>
      <c r="J12" s="14">
        <v>0.2</v>
      </c>
      <c r="K12" s="14">
        <v>0.1</v>
      </c>
      <c r="L12" s="14">
        <v>0</v>
      </c>
      <c r="M12" s="14">
        <v>0.45</v>
      </c>
      <c r="N12" s="14">
        <v>0.2</v>
      </c>
      <c r="O12" s="14">
        <v>0.15</v>
      </c>
      <c r="P12" s="14">
        <v>0</v>
      </c>
      <c r="Q12" s="50" t="s">
        <v>131</v>
      </c>
      <c r="R12" s="61"/>
      <c r="S12" s="61"/>
      <c r="T12" s="61"/>
      <c r="U12" s="61"/>
      <c r="V12" s="61"/>
      <c r="W12" s="61"/>
      <c r="X12" s="61"/>
      <c r="Y12" s="61"/>
      <c r="Z12" s="61"/>
    </row>
    <row r="13" ht="30" customHeight="1" spans="1:26">
      <c r="A13" s="46">
        <v>8</v>
      </c>
      <c r="B13" s="49" t="s">
        <v>132</v>
      </c>
      <c r="C13" s="49" t="s">
        <v>133</v>
      </c>
      <c r="D13" s="48">
        <v>8</v>
      </c>
      <c r="E13" s="14">
        <v>0.3</v>
      </c>
      <c r="F13" s="14">
        <v>0.2</v>
      </c>
      <c r="G13" s="14">
        <v>0</v>
      </c>
      <c r="H13" s="14">
        <v>0</v>
      </c>
      <c r="I13" s="14">
        <v>0.3</v>
      </c>
      <c r="J13" s="14">
        <v>0.15</v>
      </c>
      <c r="K13" s="14">
        <v>0.05</v>
      </c>
      <c r="L13" s="14">
        <v>0</v>
      </c>
      <c r="M13" s="14">
        <v>0.3</v>
      </c>
      <c r="N13" s="14">
        <v>0.2</v>
      </c>
      <c r="O13" s="14">
        <v>0.1</v>
      </c>
      <c r="P13" s="14">
        <v>0</v>
      </c>
      <c r="Q13" s="50" t="s">
        <v>134</v>
      </c>
      <c r="R13" s="61"/>
      <c r="S13" s="61"/>
      <c r="T13" s="61"/>
      <c r="U13" s="61"/>
      <c r="V13" s="61"/>
      <c r="W13" s="61"/>
      <c r="X13" s="61"/>
      <c r="Y13" s="61"/>
      <c r="Z13" s="61"/>
    </row>
    <row r="14" ht="30" customHeight="1" spans="1:26">
      <c r="A14" s="46">
        <v>9</v>
      </c>
      <c r="B14" s="51" t="s">
        <v>135</v>
      </c>
      <c r="C14" s="49" t="s">
        <v>136</v>
      </c>
      <c r="D14" s="48">
        <v>10</v>
      </c>
      <c r="E14" s="14">
        <v>0.33</v>
      </c>
      <c r="F14" s="14">
        <v>0</v>
      </c>
      <c r="G14" s="14">
        <v>0.5</v>
      </c>
      <c r="H14" s="14">
        <v>0</v>
      </c>
      <c r="I14" s="14">
        <v>0.35</v>
      </c>
      <c r="J14" s="14">
        <v>0</v>
      </c>
      <c r="K14" s="14">
        <v>0.55</v>
      </c>
      <c r="L14" s="14">
        <v>0</v>
      </c>
      <c r="M14" s="14">
        <v>0.35</v>
      </c>
      <c r="N14" s="14">
        <v>0</v>
      </c>
      <c r="O14" s="14">
        <v>0.6</v>
      </c>
      <c r="P14" s="14">
        <v>0</v>
      </c>
      <c r="Q14" s="50" t="s">
        <v>137</v>
      </c>
      <c r="R14" s="61"/>
      <c r="S14" s="61"/>
      <c r="T14" s="61"/>
      <c r="U14" s="61"/>
      <c r="V14" s="61"/>
      <c r="W14" s="61"/>
      <c r="X14" s="61"/>
      <c r="Y14" s="61"/>
      <c r="Z14" s="61"/>
    </row>
    <row r="15" ht="30" customHeight="1" spans="1:26">
      <c r="A15" s="46">
        <v>10</v>
      </c>
      <c r="B15" s="52" t="s">
        <v>138</v>
      </c>
      <c r="C15" s="52" t="s">
        <v>139</v>
      </c>
      <c r="D15" s="48">
        <v>6</v>
      </c>
      <c r="E15" s="14">
        <v>0.08</v>
      </c>
      <c r="F15" s="14">
        <v>0.11</v>
      </c>
      <c r="G15" s="14">
        <v>0.3</v>
      </c>
      <c r="H15" s="14">
        <v>0</v>
      </c>
      <c r="I15" s="14">
        <v>0</v>
      </c>
      <c r="J15" s="14">
        <v>0.15</v>
      </c>
      <c r="K15" s="14">
        <v>0.32</v>
      </c>
      <c r="L15" s="14">
        <v>0</v>
      </c>
      <c r="M15" s="14">
        <v>0.1</v>
      </c>
      <c r="N15" s="14">
        <v>0</v>
      </c>
      <c r="O15" s="14">
        <v>1.01</v>
      </c>
      <c r="P15" s="14">
        <v>0</v>
      </c>
      <c r="Q15" s="50" t="s">
        <v>140</v>
      </c>
      <c r="R15" s="61"/>
      <c r="S15" s="61"/>
      <c r="T15" s="61"/>
      <c r="U15" s="61"/>
      <c r="V15" s="61"/>
      <c r="W15" s="61"/>
      <c r="X15" s="61"/>
      <c r="Y15" s="61"/>
      <c r="Z15" s="61"/>
    </row>
    <row r="16" ht="30" customHeight="1" spans="1:26">
      <c r="A16" s="46">
        <v>11</v>
      </c>
      <c r="B16" s="45"/>
      <c r="C16" s="52" t="s">
        <v>141</v>
      </c>
      <c r="D16" s="48">
        <v>14</v>
      </c>
      <c r="E16" s="14">
        <v>0.18</v>
      </c>
      <c r="F16" s="14">
        <v>0.05</v>
      </c>
      <c r="G16" s="14">
        <v>0.71</v>
      </c>
      <c r="H16" s="14">
        <v>0</v>
      </c>
      <c r="I16" s="14">
        <v>0.13</v>
      </c>
      <c r="J16" s="14">
        <v>0.09</v>
      </c>
      <c r="K16" s="14">
        <v>0.8</v>
      </c>
      <c r="L16" s="14">
        <v>0</v>
      </c>
      <c r="M16" s="14">
        <v>0.4</v>
      </c>
      <c r="N16" s="14">
        <v>0.16</v>
      </c>
      <c r="O16" s="14">
        <v>0.21</v>
      </c>
      <c r="P16" s="14">
        <v>0</v>
      </c>
      <c r="Q16" s="50" t="s">
        <v>142</v>
      </c>
      <c r="R16" s="61"/>
      <c r="S16" s="61"/>
      <c r="T16" s="61"/>
      <c r="U16" s="61"/>
      <c r="V16" s="61"/>
      <c r="W16" s="61"/>
      <c r="X16" s="61"/>
      <c r="Y16" s="61"/>
      <c r="Z16" s="61"/>
    </row>
    <row r="17" ht="30" customHeight="1" spans="1:26">
      <c r="A17" s="46">
        <v>12</v>
      </c>
      <c r="B17" s="49" t="s">
        <v>143</v>
      </c>
      <c r="C17" s="49" t="s">
        <v>144</v>
      </c>
      <c r="D17" s="48">
        <v>1</v>
      </c>
      <c r="E17" s="14">
        <v>0.14</v>
      </c>
      <c r="F17" s="14">
        <v>0</v>
      </c>
      <c r="G17" s="14">
        <v>0</v>
      </c>
      <c r="H17" s="14">
        <v>0.01</v>
      </c>
      <c r="I17" s="14">
        <v>0.1</v>
      </c>
      <c r="J17" s="14">
        <v>0.03</v>
      </c>
      <c r="K17" s="14">
        <v>0</v>
      </c>
      <c r="L17" s="14">
        <v>0.02</v>
      </c>
      <c r="M17" s="14">
        <v>0.11</v>
      </c>
      <c r="N17" s="14">
        <v>0.03</v>
      </c>
      <c r="O17" s="14">
        <v>0</v>
      </c>
      <c r="P17" s="14">
        <v>0.01</v>
      </c>
      <c r="Q17" s="50" t="s">
        <v>145</v>
      </c>
      <c r="R17" s="61"/>
      <c r="S17" s="61"/>
      <c r="T17" s="61"/>
      <c r="U17" s="61"/>
      <c r="V17" s="61"/>
      <c r="W17" s="61"/>
      <c r="X17" s="61"/>
      <c r="Y17" s="61"/>
      <c r="Z17" s="61"/>
    </row>
    <row r="18" ht="30" customHeight="1" spans="1:26">
      <c r="A18" s="46">
        <v>13</v>
      </c>
      <c r="B18" s="49" t="s">
        <v>146</v>
      </c>
      <c r="C18" s="49" t="s">
        <v>147</v>
      </c>
      <c r="D18" s="48">
        <v>6</v>
      </c>
      <c r="E18" s="14">
        <v>0.2</v>
      </c>
      <c r="F18" s="14">
        <v>0.1</v>
      </c>
      <c r="G18" s="14">
        <v>0.1</v>
      </c>
      <c r="H18" s="14">
        <v>0.1</v>
      </c>
      <c r="I18" s="14">
        <v>0.2</v>
      </c>
      <c r="J18" s="14">
        <v>0.1</v>
      </c>
      <c r="K18" s="14">
        <v>0.15</v>
      </c>
      <c r="L18" s="14">
        <v>0</v>
      </c>
      <c r="M18" s="14">
        <v>0.05</v>
      </c>
      <c r="N18" s="14">
        <v>0.2</v>
      </c>
      <c r="O18" s="14">
        <v>0.2</v>
      </c>
      <c r="P18" s="14">
        <v>0</v>
      </c>
      <c r="Q18" s="50" t="s">
        <v>148</v>
      </c>
      <c r="R18" s="61"/>
      <c r="S18" s="61"/>
      <c r="T18" s="61"/>
      <c r="U18" s="61"/>
      <c r="V18" s="61"/>
      <c r="W18" s="61"/>
      <c r="X18" s="61"/>
      <c r="Y18" s="61"/>
      <c r="Z18" s="61"/>
    </row>
    <row r="19" ht="30" customHeight="1" spans="1:26">
      <c r="A19" s="46">
        <v>14</v>
      </c>
      <c r="B19" s="49" t="s">
        <v>149</v>
      </c>
      <c r="C19" s="49" t="s">
        <v>47</v>
      </c>
      <c r="D19" s="48">
        <v>14</v>
      </c>
      <c r="E19" s="14">
        <v>0</v>
      </c>
      <c r="F19" s="14">
        <v>0.1</v>
      </c>
      <c r="G19" s="14">
        <v>1.1</v>
      </c>
      <c r="H19" s="14">
        <v>0</v>
      </c>
      <c r="I19" s="14">
        <v>0</v>
      </c>
      <c r="J19" s="14">
        <v>0.1</v>
      </c>
      <c r="K19" s="14">
        <v>1.1</v>
      </c>
      <c r="L19" s="14">
        <v>0</v>
      </c>
      <c r="M19" s="14">
        <v>0</v>
      </c>
      <c r="N19" s="14">
        <v>0.12</v>
      </c>
      <c r="O19" s="14">
        <v>1</v>
      </c>
      <c r="P19" s="14">
        <v>0</v>
      </c>
      <c r="Q19" s="50" t="s">
        <v>150</v>
      </c>
      <c r="R19" s="61"/>
      <c r="S19" s="61"/>
      <c r="T19" s="61"/>
      <c r="U19" s="61"/>
      <c r="V19" s="61"/>
      <c r="W19" s="61"/>
      <c r="X19" s="61"/>
      <c r="Y19" s="61"/>
      <c r="Z19" s="61"/>
    </row>
    <row r="20" ht="30" customHeight="1" spans="1:26">
      <c r="A20" s="46">
        <v>15</v>
      </c>
      <c r="B20" s="45"/>
      <c r="C20" s="49" t="s">
        <v>151</v>
      </c>
      <c r="D20" s="48">
        <v>8</v>
      </c>
      <c r="E20" s="14">
        <v>0</v>
      </c>
      <c r="F20" s="14">
        <v>0.11</v>
      </c>
      <c r="G20" s="14">
        <v>0.56</v>
      </c>
      <c r="H20" s="14">
        <v>0</v>
      </c>
      <c r="I20" s="14">
        <v>0</v>
      </c>
      <c r="J20" s="14">
        <v>0.08</v>
      </c>
      <c r="K20" s="14">
        <v>0.63</v>
      </c>
      <c r="L20" s="14">
        <v>0</v>
      </c>
      <c r="M20" s="14">
        <v>0</v>
      </c>
      <c r="N20" s="14">
        <v>0.7</v>
      </c>
      <c r="O20" s="14">
        <v>0.6</v>
      </c>
      <c r="P20" s="14">
        <v>0</v>
      </c>
      <c r="Q20" s="50" t="s">
        <v>152</v>
      </c>
      <c r="R20" s="61"/>
      <c r="S20" s="61"/>
      <c r="T20" s="61"/>
      <c r="U20" s="61"/>
      <c r="V20" s="61"/>
      <c r="W20" s="61"/>
      <c r="X20" s="61"/>
      <c r="Y20" s="61"/>
      <c r="Z20" s="61"/>
    </row>
    <row r="21" ht="30" customHeight="1" spans="1:26">
      <c r="A21" s="46">
        <v>16</v>
      </c>
      <c r="B21" s="45"/>
      <c r="C21" s="49" t="s">
        <v>153</v>
      </c>
      <c r="D21" s="48">
        <v>7</v>
      </c>
      <c r="E21" s="14">
        <v>0</v>
      </c>
      <c r="F21" s="14">
        <v>0</v>
      </c>
      <c r="G21" s="14">
        <v>0.63</v>
      </c>
      <c r="H21" s="14">
        <v>0</v>
      </c>
      <c r="I21" s="14">
        <v>0</v>
      </c>
      <c r="J21" s="14">
        <v>0</v>
      </c>
      <c r="K21" s="14">
        <v>0.55</v>
      </c>
      <c r="L21" s="14">
        <v>0</v>
      </c>
      <c r="M21" s="14">
        <v>0</v>
      </c>
      <c r="N21" s="14">
        <v>0</v>
      </c>
      <c r="O21" s="14">
        <v>0.56</v>
      </c>
      <c r="P21" s="14">
        <v>0</v>
      </c>
      <c r="Q21" s="50" t="s">
        <v>154</v>
      </c>
      <c r="R21" s="61"/>
      <c r="S21" s="61"/>
      <c r="T21" s="61"/>
      <c r="U21" s="61"/>
      <c r="V21" s="61"/>
      <c r="W21" s="61"/>
      <c r="X21" s="61"/>
      <c r="Y21" s="61"/>
      <c r="Z21" s="61"/>
    </row>
    <row r="22" ht="30" customHeight="1" spans="1:26">
      <c r="A22" s="46">
        <v>17</v>
      </c>
      <c r="B22" s="45"/>
      <c r="C22" s="49" t="s">
        <v>155</v>
      </c>
      <c r="D22" s="48">
        <v>7</v>
      </c>
      <c r="E22" s="14">
        <v>0</v>
      </c>
      <c r="F22" s="14">
        <v>0</v>
      </c>
      <c r="G22" s="14">
        <v>0.6</v>
      </c>
      <c r="H22" s="14">
        <v>0</v>
      </c>
      <c r="I22" s="14">
        <v>0</v>
      </c>
      <c r="J22" s="14">
        <v>0</v>
      </c>
      <c r="K22" s="14">
        <v>0.6</v>
      </c>
      <c r="L22" s="14">
        <v>0</v>
      </c>
      <c r="M22" s="14">
        <v>0</v>
      </c>
      <c r="N22" s="14">
        <v>0</v>
      </c>
      <c r="O22" s="62">
        <v>0.6</v>
      </c>
      <c r="P22" s="14">
        <v>0</v>
      </c>
      <c r="Q22" s="50" t="s">
        <v>156</v>
      </c>
      <c r="R22" s="61"/>
      <c r="S22" s="61"/>
      <c r="T22" s="61"/>
      <c r="U22" s="61"/>
      <c r="V22" s="61"/>
      <c r="W22" s="61"/>
      <c r="X22" s="61"/>
      <c r="Y22" s="61"/>
      <c r="Z22" s="61"/>
    </row>
    <row r="23" ht="30" customHeight="1" spans="1:26">
      <c r="A23" s="46">
        <v>18</v>
      </c>
      <c r="B23" s="49" t="s">
        <v>157</v>
      </c>
      <c r="C23" s="49" t="s">
        <v>158</v>
      </c>
      <c r="D23" s="48">
        <v>3</v>
      </c>
      <c r="E23" s="14">
        <v>0</v>
      </c>
      <c r="F23" s="14">
        <v>0.15</v>
      </c>
      <c r="G23" s="14">
        <v>0.18</v>
      </c>
      <c r="H23" s="14">
        <v>0</v>
      </c>
      <c r="I23" s="14">
        <v>0</v>
      </c>
      <c r="J23" s="14">
        <v>0.25</v>
      </c>
      <c r="K23" s="14">
        <v>0.06</v>
      </c>
      <c r="L23" s="14">
        <v>0</v>
      </c>
      <c r="M23" s="14">
        <v>0</v>
      </c>
      <c r="N23" s="14">
        <v>0.22</v>
      </c>
      <c r="O23" s="14">
        <v>0.08</v>
      </c>
      <c r="P23" s="14">
        <v>0</v>
      </c>
      <c r="Q23" s="50" t="s">
        <v>159</v>
      </c>
      <c r="R23" s="61"/>
      <c r="S23" s="61"/>
      <c r="T23" s="61"/>
      <c r="U23" s="61"/>
      <c r="V23" s="61"/>
      <c r="W23" s="61"/>
      <c r="X23" s="61"/>
      <c r="Y23" s="61"/>
      <c r="Z23" s="61"/>
    </row>
    <row r="24" ht="30" customHeight="1" spans="1:26">
      <c r="A24" s="46">
        <v>19</v>
      </c>
      <c r="B24" s="49" t="s">
        <v>160</v>
      </c>
      <c r="C24" s="50" t="s">
        <v>161</v>
      </c>
      <c r="D24" s="48">
        <v>8</v>
      </c>
      <c r="E24" s="14">
        <v>0.05</v>
      </c>
      <c r="F24" s="14">
        <v>0.2</v>
      </c>
      <c r="G24" s="14">
        <v>0.05</v>
      </c>
      <c r="H24" s="14">
        <v>0</v>
      </c>
      <c r="I24" s="14">
        <v>0.1</v>
      </c>
      <c r="J24" s="14">
        <v>0.2</v>
      </c>
      <c r="K24" s="14">
        <v>0.05</v>
      </c>
      <c r="L24" s="14">
        <v>0</v>
      </c>
      <c r="M24" s="14">
        <v>0.05</v>
      </c>
      <c r="N24" s="14">
        <v>0.3</v>
      </c>
      <c r="O24" s="14">
        <v>0.05</v>
      </c>
      <c r="P24" s="14">
        <v>0</v>
      </c>
      <c r="Q24" s="50" t="s">
        <v>162</v>
      </c>
      <c r="R24" s="61"/>
      <c r="S24" s="61"/>
      <c r="T24" s="61"/>
      <c r="U24" s="61"/>
      <c r="V24" s="61"/>
      <c r="W24" s="61"/>
      <c r="X24" s="61"/>
      <c r="Y24" s="61"/>
      <c r="Z24" s="61"/>
    </row>
    <row r="25" ht="30" customHeight="1" spans="1:26">
      <c r="A25" s="46">
        <v>20</v>
      </c>
      <c r="B25" s="49" t="s">
        <v>163</v>
      </c>
      <c r="C25" s="49" t="s">
        <v>44</v>
      </c>
      <c r="D25" s="48">
        <v>6</v>
      </c>
      <c r="E25" s="53">
        <v>0.17</v>
      </c>
      <c r="F25" s="53">
        <v>0.11</v>
      </c>
      <c r="G25" s="53">
        <v>0.23</v>
      </c>
      <c r="H25" s="53">
        <v>0</v>
      </c>
      <c r="I25" s="53">
        <v>0.17</v>
      </c>
      <c r="J25" s="53">
        <v>0.14</v>
      </c>
      <c r="K25" s="53">
        <v>0.19</v>
      </c>
      <c r="L25" s="53">
        <v>0</v>
      </c>
      <c r="M25" s="53">
        <v>0.17</v>
      </c>
      <c r="N25" s="53">
        <v>0.14</v>
      </c>
      <c r="O25" s="53">
        <v>0.2</v>
      </c>
      <c r="P25" s="53">
        <v>0</v>
      </c>
      <c r="Q25" s="50" t="s">
        <v>164</v>
      </c>
      <c r="R25" s="61"/>
      <c r="S25" s="61"/>
      <c r="T25" s="61"/>
      <c r="U25" s="61"/>
      <c r="V25" s="61"/>
      <c r="W25" s="61"/>
      <c r="X25" s="61"/>
      <c r="Y25" s="61"/>
      <c r="Z25" s="61"/>
    </row>
    <row r="26" ht="2" customHeight="1" spans="1:26">
      <c r="A26" s="11"/>
      <c r="B26" s="54"/>
      <c r="C26" s="54"/>
      <c r="D26" s="55"/>
      <c r="E26" s="56"/>
      <c r="F26" s="56"/>
      <c r="G26" s="56"/>
      <c r="H26" s="56"/>
      <c r="I26" s="14"/>
      <c r="J26" s="14"/>
      <c r="K26" s="14"/>
      <c r="L26" s="14"/>
      <c r="M26" s="14"/>
      <c r="N26" s="14"/>
      <c r="O26" s="14"/>
      <c r="P26" s="14"/>
      <c r="Q26" s="66"/>
      <c r="R26" s="61"/>
      <c r="S26" s="61"/>
      <c r="T26" s="61"/>
      <c r="U26" s="61"/>
      <c r="V26" s="61"/>
      <c r="W26" s="61"/>
      <c r="X26" s="61"/>
      <c r="Y26" s="61"/>
      <c r="Z26" s="61"/>
    </row>
    <row r="27" ht="30" customHeight="1" spans="1:26">
      <c r="A27" s="57" t="s">
        <v>97</v>
      </c>
      <c r="B27" s="58"/>
      <c r="C27" s="58"/>
      <c r="D27" s="59">
        <f>SUM(D6:D25)</f>
        <v>228</v>
      </c>
      <c r="E27" s="60">
        <f t="shared" ref="E27:P27" si="0">SUM(E6:E26)</f>
        <v>6.29</v>
      </c>
      <c r="F27" s="60">
        <f t="shared" si="0"/>
        <v>3.52</v>
      </c>
      <c r="G27" s="60">
        <f t="shared" si="0"/>
        <v>9.59</v>
      </c>
      <c r="H27" s="60">
        <f t="shared" si="0"/>
        <v>1.41</v>
      </c>
      <c r="I27" s="63">
        <f t="shared" si="0"/>
        <v>6.58</v>
      </c>
      <c r="J27" s="64">
        <f t="shared" si="0"/>
        <v>2.77</v>
      </c>
      <c r="K27" s="64">
        <f t="shared" si="0"/>
        <v>9.11</v>
      </c>
      <c r="L27" s="64">
        <f t="shared" si="0"/>
        <v>1.14</v>
      </c>
      <c r="M27" s="64">
        <f t="shared" si="0"/>
        <v>6.8</v>
      </c>
      <c r="N27" s="64">
        <f t="shared" si="0"/>
        <v>3.48</v>
      </c>
      <c r="O27" s="64">
        <f t="shared" si="0"/>
        <v>9</v>
      </c>
      <c r="P27" s="64">
        <f t="shared" si="0"/>
        <v>1.01</v>
      </c>
      <c r="Q27" s="66"/>
      <c r="R27" s="61"/>
      <c r="S27" s="61"/>
      <c r="T27" s="61"/>
      <c r="U27" s="61"/>
      <c r="V27" s="61"/>
      <c r="W27" s="61"/>
      <c r="X27" s="61"/>
      <c r="Y27" s="61"/>
      <c r="Z27" s="61"/>
    </row>
    <row r="28" ht="16.5" spans="1:26">
      <c r="A28" s="61"/>
      <c r="B28" s="61"/>
      <c r="C28" s="61"/>
      <c r="D28" s="3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ht="16.5" spans="1:26">
      <c r="A29" s="61"/>
      <c r="B29" s="61"/>
      <c r="C29" s="61"/>
      <c r="D29" s="3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ht="16.5" spans="1:26">
      <c r="A30" s="61"/>
      <c r="B30" s="61"/>
      <c r="C30" s="61"/>
      <c r="D30" s="39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ht="16.5" spans="1:26">
      <c r="A31" s="61"/>
      <c r="B31" s="61"/>
      <c r="C31" s="61"/>
      <c r="D31" s="3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ht="16.5" spans="1:26">
      <c r="A32" s="61"/>
      <c r="B32" s="61"/>
      <c r="C32" s="61"/>
      <c r="D32" s="39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ht="16.5" spans="1:26">
      <c r="A33" s="61"/>
      <c r="B33" s="61"/>
      <c r="C33" s="61"/>
      <c r="D33" s="39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ht="16.5" spans="1:26">
      <c r="A34" s="61"/>
      <c r="B34" s="61"/>
      <c r="C34" s="61"/>
      <c r="D34" s="39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ht="16.5" spans="1:26">
      <c r="A35" s="61"/>
      <c r="B35" s="61"/>
      <c r="C35" s="61"/>
      <c r="D35" s="3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ht="16.5" spans="1:26">
      <c r="A36" s="61"/>
      <c r="B36" s="61"/>
      <c r="C36" s="61"/>
      <c r="D36" s="39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ht="16.5" spans="1:26">
      <c r="A37" s="61"/>
      <c r="B37" s="61"/>
      <c r="C37" s="61"/>
      <c r="D37" s="39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ht="16.5" spans="1:26">
      <c r="A38" s="61"/>
      <c r="B38" s="61"/>
      <c r="C38" s="61"/>
      <c r="D38" s="39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ht="16.5" spans="1:26">
      <c r="A39" s="61"/>
      <c r="B39" s="61"/>
      <c r="C39" s="61"/>
      <c r="D39" s="39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ht="16.5" spans="1:26">
      <c r="A40" s="61"/>
      <c r="B40" s="61"/>
      <c r="C40" s="61"/>
      <c r="D40" s="39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ht="16.5" spans="1:26">
      <c r="A41" s="61"/>
      <c r="B41" s="61"/>
      <c r="C41" s="61"/>
      <c r="D41" s="39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ht="16.5" spans="1:26">
      <c r="A42" s="61"/>
      <c r="B42" s="61"/>
      <c r="C42" s="61"/>
      <c r="D42" s="39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ht="16.5" spans="1:26">
      <c r="A43" s="61"/>
      <c r="B43" s="61"/>
      <c r="C43" s="61"/>
      <c r="D43" s="39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ht="16.5" spans="1:26">
      <c r="A44" s="61"/>
      <c r="B44" s="61"/>
      <c r="C44" s="61"/>
      <c r="D44" s="39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ht="16.5" spans="1:26">
      <c r="A45" s="61"/>
      <c r="B45" s="61"/>
      <c r="C45" s="61"/>
      <c r="D45" s="39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ht="16.5" spans="1:26">
      <c r="A46" s="61"/>
      <c r="B46" s="61"/>
      <c r="C46" s="61"/>
      <c r="D46" s="39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ht="16.5" spans="1:26">
      <c r="A47" s="61"/>
      <c r="B47" s="61"/>
      <c r="C47" s="61"/>
      <c r="D47" s="39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ht="16.5" spans="1:26">
      <c r="A48" s="61"/>
      <c r="B48" s="61"/>
      <c r="C48" s="61"/>
      <c r="D48" s="39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ht="16.5" spans="1:26">
      <c r="A49" s="61"/>
      <c r="B49" s="61"/>
      <c r="C49" s="61"/>
      <c r="D49" s="39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ht="16.5" spans="1:26">
      <c r="A50" s="61"/>
      <c r="B50" s="61"/>
      <c r="C50" s="61"/>
      <c r="D50" s="39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ht="16.5" spans="1:26">
      <c r="A51" s="61"/>
      <c r="B51" s="61"/>
      <c r="C51" s="61"/>
      <c r="D51" s="39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ht="16.5" spans="1:26">
      <c r="A52" s="61"/>
      <c r="B52" s="61"/>
      <c r="C52" s="61"/>
      <c r="D52" s="39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ht="16.5" spans="1:26">
      <c r="A53" s="61"/>
      <c r="B53" s="61"/>
      <c r="C53" s="61"/>
      <c r="D53" s="39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ht="16.5" spans="1:26">
      <c r="A54" s="61"/>
      <c r="B54" s="61"/>
      <c r="C54" s="61"/>
      <c r="D54" s="39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ht="16.5" spans="1:26">
      <c r="A55" s="61"/>
      <c r="B55" s="61"/>
      <c r="C55" s="61"/>
      <c r="D55" s="39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ht="16.5" spans="1:26">
      <c r="A56" s="61"/>
      <c r="B56" s="61"/>
      <c r="C56" s="61"/>
      <c r="D56" s="39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ht="16.5" spans="1:26">
      <c r="A57" s="61"/>
      <c r="B57" s="61"/>
      <c r="C57" s="61"/>
      <c r="D57" s="39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ht="16.5" spans="1:26">
      <c r="A58" s="61"/>
      <c r="B58" s="61"/>
      <c r="C58" s="61"/>
      <c r="D58" s="39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ht="16.5" spans="1:26">
      <c r="A59" s="61"/>
      <c r="B59" s="61"/>
      <c r="C59" s="61"/>
      <c r="D59" s="39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ht="16.5" spans="1:26">
      <c r="A60" s="61"/>
      <c r="B60" s="61"/>
      <c r="C60" s="61"/>
      <c r="D60" s="39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ht="16.5" spans="1:26">
      <c r="A61" s="61"/>
      <c r="B61" s="61"/>
      <c r="C61" s="61"/>
      <c r="D61" s="39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ht="16.5" spans="1:26">
      <c r="A62" s="61"/>
      <c r="B62" s="61"/>
      <c r="C62" s="61"/>
      <c r="D62" s="39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ht="16.5" spans="1:26">
      <c r="A63" s="61"/>
      <c r="B63" s="61"/>
      <c r="C63" s="61"/>
      <c r="D63" s="39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ht="16.5" spans="1:26">
      <c r="A64" s="61"/>
      <c r="B64" s="61"/>
      <c r="C64" s="61"/>
      <c r="D64" s="39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ht="16.5" spans="1:26">
      <c r="A65" s="61"/>
      <c r="B65" s="61"/>
      <c r="C65" s="61"/>
      <c r="D65" s="39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ht="16.5" spans="1:26">
      <c r="A66" s="61"/>
      <c r="B66" s="61"/>
      <c r="C66" s="61"/>
      <c r="D66" s="39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ht="16.5" spans="1:26">
      <c r="A67" s="61"/>
      <c r="B67" s="61"/>
      <c r="C67" s="61"/>
      <c r="D67" s="39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ht="16.5" spans="1:26">
      <c r="A68" s="61"/>
      <c r="B68" s="61"/>
      <c r="C68" s="61"/>
      <c r="D68" s="39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ht="16.5" spans="1:26">
      <c r="A69" s="61"/>
      <c r="B69" s="61"/>
      <c r="C69" s="61"/>
      <c r="D69" s="39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ht="16.5" spans="1:26">
      <c r="A70" s="61"/>
      <c r="B70" s="61"/>
      <c r="C70" s="61"/>
      <c r="D70" s="39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ht="16.5" spans="1:26">
      <c r="A71" s="61"/>
      <c r="B71" s="61"/>
      <c r="C71" s="61"/>
      <c r="D71" s="39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ht="16.5" spans="1:26">
      <c r="A72" s="61"/>
      <c r="B72" s="61"/>
      <c r="C72" s="61"/>
      <c r="D72" s="39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ht="16.5" spans="1:26">
      <c r="A73" s="61"/>
      <c r="B73" s="61"/>
      <c r="C73" s="61"/>
      <c r="D73" s="39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ht="16.5" spans="1:26">
      <c r="A74" s="61"/>
      <c r="B74" s="61"/>
      <c r="C74" s="61"/>
      <c r="D74" s="39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ht="16.5" spans="1:26">
      <c r="A75" s="61"/>
      <c r="B75" s="61"/>
      <c r="C75" s="61"/>
      <c r="D75" s="39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ht="16.5" spans="1:26">
      <c r="A76" s="61"/>
      <c r="B76" s="61"/>
      <c r="C76" s="61"/>
      <c r="D76" s="39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ht="16.5" spans="1:26">
      <c r="A77" s="61"/>
      <c r="B77" s="61"/>
      <c r="C77" s="61"/>
      <c r="D77" s="39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ht="16.5" spans="1:26">
      <c r="A78" s="61"/>
      <c r="B78" s="61"/>
      <c r="C78" s="61"/>
      <c r="D78" s="39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ht="16.5" spans="1:26">
      <c r="A79" s="61"/>
      <c r="B79" s="61"/>
      <c r="C79" s="61"/>
      <c r="D79" s="39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ht="16.5" spans="1:26">
      <c r="A80" s="61"/>
      <c r="B80" s="61"/>
      <c r="C80" s="61"/>
      <c r="D80" s="39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ht="16.5" spans="1:26">
      <c r="A81" s="61"/>
      <c r="B81" s="61"/>
      <c r="C81" s="61"/>
      <c r="D81" s="39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ht="16.5" spans="1:26">
      <c r="A82" s="61"/>
      <c r="B82" s="61"/>
      <c r="C82" s="61"/>
      <c r="D82" s="39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ht="16.5" spans="1:26">
      <c r="A83" s="61"/>
      <c r="B83" s="61"/>
      <c r="C83" s="61"/>
      <c r="D83" s="39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ht="16.5" spans="1:26">
      <c r="A84" s="61"/>
      <c r="B84" s="61"/>
      <c r="C84" s="61"/>
      <c r="D84" s="39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ht="16.5" spans="1:26">
      <c r="A85" s="61"/>
      <c r="B85" s="61"/>
      <c r="C85" s="61"/>
      <c r="D85" s="39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ht="16.5" spans="1:26">
      <c r="A86" s="61"/>
      <c r="B86" s="61"/>
      <c r="C86" s="61"/>
      <c r="D86" s="39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ht="16.5" spans="1:26">
      <c r="A87" s="61"/>
      <c r="B87" s="61"/>
      <c r="C87" s="61"/>
      <c r="D87" s="39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ht="16.5" spans="1:26">
      <c r="A88" s="61"/>
      <c r="B88" s="61"/>
      <c r="C88" s="61"/>
      <c r="D88" s="39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ht="16.5" spans="1:26">
      <c r="A89" s="61"/>
      <c r="B89" s="61"/>
      <c r="C89" s="61"/>
      <c r="D89" s="39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ht="16.5" spans="1:26">
      <c r="A90" s="61"/>
      <c r="B90" s="61"/>
      <c r="C90" s="61"/>
      <c r="D90" s="39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ht="16.5" spans="1:26">
      <c r="A91" s="61"/>
      <c r="B91" s="61"/>
      <c r="C91" s="61"/>
      <c r="D91" s="39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ht="16.5" spans="1:26">
      <c r="A92" s="61"/>
      <c r="B92" s="61"/>
      <c r="C92" s="61"/>
      <c r="D92" s="39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ht="16.5" spans="1:26">
      <c r="A93" s="61"/>
      <c r="B93" s="61"/>
      <c r="C93" s="61"/>
      <c r="D93" s="39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ht="16.5" spans="1:26">
      <c r="A94" s="61"/>
      <c r="B94" s="61"/>
      <c r="C94" s="61"/>
      <c r="D94" s="39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ht="16.5" spans="1:26">
      <c r="A95" s="61"/>
      <c r="B95" s="61"/>
      <c r="C95" s="61"/>
      <c r="D95" s="39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ht="16.5" spans="1:26">
      <c r="A96" s="61"/>
      <c r="B96" s="61"/>
      <c r="C96" s="61"/>
      <c r="D96" s="39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ht="16.5" spans="1:26">
      <c r="A97" s="61"/>
      <c r="B97" s="61"/>
      <c r="C97" s="61"/>
      <c r="D97" s="39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ht="16.5" spans="1:26">
      <c r="A98" s="61"/>
      <c r="B98" s="61"/>
      <c r="C98" s="61"/>
      <c r="D98" s="39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ht="16.5" spans="1:26">
      <c r="A99" s="61"/>
      <c r="B99" s="61"/>
      <c r="C99" s="61"/>
      <c r="D99" s="39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ht="16.5" spans="1:26">
      <c r="A100" s="61"/>
      <c r="B100" s="61"/>
      <c r="C100" s="61"/>
      <c r="D100" s="39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ht="16.5" spans="1:26">
      <c r="A101" s="61"/>
      <c r="B101" s="61"/>
      <c r="C101" s="61"/>
      <c r="D101" s="39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ht="16.5" spans="1:26">
      <c r="A102" s="61"/>
      <c r="B102" s="61"/>
      <c r="C102" s="61"/>
      <c r="D102" s="39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ht="16.5" spans="1:26">
      <c r="A103" s="61"/>
      <c r="B103" s="61"/>
      <c r="C103" s="61"/>
      <c r="D103" s="39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ht="16.5" spans="1:26">
      <c r="A104" s="61"/>
      <c r="B104" s="61"/>
      <c r="C104" s="61"/>
      <c r="D104" s="39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ht="16.5" spans="1:26">
      <c r="A105" s="61"/>
      <c r="B105" s="61"/>
      <c r="C105" s="61"/>
      <c r="D105" s="39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ht="16.5" spans="1:26">
      <c r="A106" s="61"/>
      <c r="B106" s="61"/>
      <c r="C106" s="61"/>
      <c r="D106" s="39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ht="16.5" spans="1:26">
      <c r="A107" s="61"/>
      <c r="B107" s="61"/>
      <c r="C107" s="61"/>
      <c r="D107" s="39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ht="16.5" spans="1:26">
      <c r="A108" s="61"/>
      <c r="B108" s="61"/>
      <c r="C108" s="61"/>
      <c r="D108" s="39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ht="16.5" spans="1:26">
      <c r="A109" s="61"/>
      <c r="B109" s="61"/>
      <c r="C109" s="61"/>
      <c r="D109" s="39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ht="16.5" spans="1:26">
      <c r="A110" s="61"/>
      <c r="B110" s="61"/>
      <c r="C110" s="61"/>
      <c r="D110" s="39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ht="16.5" spans="1:26">
      <c r="A111" s="61"/>
      <c r="B111" s="61"/>
      <c r="C111" s="61"/>
      <c r="D111" s="39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ht="16.5" spans="1:26">
      <c r="A112" s="61"/>
      <c r="B112" s="61"/>
      <c r="C112" s="61"/>
      <c r="D112" s="39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ht="16.5" spans="1:26">
      <c r="A113" s="61"/>
      <c r="B113" s="61"/>
      <c r="C113" s="61"/>
      <c r="D113" s="39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ht="16.5" spans="1:26">
      <c r="A114" s="61"/>
      <c r="B114" s="61"/>
      <c r="C114" s="61"/>
      <c r="D114" s="39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ht="16.5" spans="1:26">
      <c r="A115" s="61"/>
      <c r="B115" s="61"/>
      <c r="C115" s="61"/>
      <c r="D115" s="39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ht="16.5" spans="1:26">
      <c r="A116" s="61"/>
      <c r="B116" s="61"/>
      <c r="C116" s="61"/>
      <c r="D116" s="39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ht="16.5" spans="1:26">
      <c r="A117" s="61"/>
      <c r="B117" s="61"/>
      <c r="C117" s="61"/>
      <c r="D117" s="39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ht="16.5" spans="1:26">
      <c r="A118" s="61"/>
      <c r="B118" s="61"/>
      <c r="C118" s="61"/>
      <c r="D118" s="39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ht="16.5" spans="1:26">
      <c r="A119" s="61"/>
      <c r="B119" s="61"/>
      <c r="C119" s="61"/>
      <c r="D119" s="39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ht="16.5" spans="1:26">
      <c r="A120" s="61"/>
      <c r="B120" s="61"/>
      <c r="C120" s="61"/>
      <c r="D120" s="39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ht="16.5" spans="1:26">
      <c r="A121" s="61"/>
      <c r="B121" s="61"/>
      <c r="C121" s="61"/>
      <c r="D121" s="39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ht="16.5" spans="1:26">
      <c r="A122" s="61"/>
      <c r="B122" s="61"/>
      <c r="C122" s="61"/>
      <c r="D122" s="39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ht="16.5" spans="1:26">
      <c r="A123" s="61"/>
      <c r="B123" s="61"/>
      <c r="C123" s="61"/>
      <c r="D123" s="39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ht="16.5" spans="1:26">
      <c r="A124" s="61"/>
      <c r="B124" s="61"/>
      <c r="C124" s="61"/>
      <c r="D124" s="39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ht="16.5" spans="1:26">
      <c r="A125" s="61"/>
      <c r="B125" s="61"/>
      <c r="C125" s="61"/>
      <c r="D125" s="39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ht="16.5" spans="1:26">
      <c r="A126" s="61"/>
      <c r="B126" s="61"/>
      <c r="C126" s="61"/>
      <c r="D126" s="39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ht="16.5" spans="1:26">
      <c r="A127" s="61"/>
      <c r="B127" s="61"/>
      <c r="C127" s="61"/>
      <c r="D127" s="39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ht="16.5" spans="1:26">
      <c r="A128" s="61"/>
      <c r="B128" s="61"/>
      <c r="C128" s="61"/>
      <c r="D128" s="39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ht="16.5" spans="1:26">
      <c r="A129" s="61"/>
      <c r="B129" s="61"/>
      <c r="C129" s="61"/>
      <c r="D129" s="39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ht="16.5" spans="1:26">
      <c r="A130" s="61"/>
      <c r="B130" s="61"/>
      <c r="C130" s="61"/>
      <c r="D130" s="39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ht="16.5" spans="1:26">
      <c r="A131" s="61"/>
      <c r="B131" s="61"/>
      <c r="C131" s="61"/>
      <c r="D131" s="39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ht="16.5" spans="1:26">
      <c r="A132" s="61"/>
      <c r="B132" s="61"/>
      <c r="C132" s="61"/>
      <c r="D132" s="39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ht="16.5" spans="1:26">
      <c r="A133" s="61"/>
      <c r="B133" s="61"/>
      <c r="C133" s="61"/>
      <c r="D133" s="39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ht="16.5" spans="1:26">
      <c r="A134" s="61"/>
      <c r="B134" s="61"/>
      <c r="C134" s="61"/>
      <c r="D134" s="39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ht="16.5" spans="1:26">
      <c r="A135" s="61"/>
      <c r="B135" s="61"/>
      <c r="C135" s="61"/>
      <c r="D135" s="39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ht="16.5" spans="1:26">
      <c r="A136" s="61"/>
      <c r="B136" s="61"/>
      <c r="C136" s="61"/>
      <c r="D136" s="39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ht="16.5" spans="1:26">
      <c r="A137" s="61"/>
      <c r="B137" s="61"/>
      <c r="C137" s="61"/>
      <c r="D137" s="39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ht="16.5" spans="1:26">
      <c r="A138" s="61"/>
      <c r="B138" s="61"/>
      <c r="C138" s="61"/>
      <c r="D138" s="39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ht="16.5" spans="1:26">
      <c r="A139" s="61"/>
      <c r="B139" s="61"/>
      <c r="C139" s="61"/>
      <c r="D139" s="39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ht="16.5" spans="1:26">
      <c r="A140" s="61"/>
      <c r="B140" s="61"/>
      <c r="C140" s="61"/>
      <c r="D140" s="39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ht="16.5" spans="1:26">
      <c r="A141" s="61"/>
      <c r="B141" s="61"/>
      <c r="C141" s="61"/>
      <c r="D141" s="39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ht="16.5" spans="1:26">
      <c r="A142" s="61"/>
      <c r="B142" s="61"/>
      <c r="C142" s="61"/>
      <c r="D142" s="39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ht="16.5" spans="1:26">
      <c r="A143" s="61"/>
      <c r="B143" s="61"/>
      <c r="C143" s="61"/>
      <c r="D143" s="39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ht="16.5" spans="1:26">
      <c r="A144" s="61"/>
      <c r="B144" s="61"/>
      <c r="C144" s="61"/>
      <c r="D144" s="39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ht="16.5" spans="1:26">
      <c r="A145" s="61"/>
      <c r="B145" s="61"/>
      <c r="C145" s="61"/>
      <c r="D145" s="39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ht="16.5" spans="1:26">
      <c r="A146" s="61"/>
      <c r="B146" s="61"/>
      <c r="C146" s="61"/>
      <c r="D146" s="39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ht="16.5" spans="1:26">
      <c r="A147" s="61"/>
      <c r="B147" s="61"/>
      <c r="C147" s="61"/>
      <c r="D147" s="39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ht="16.5" spans="1:26">
      <c r="A148" s="61"/>
      <c r="B148" s="61"/>
      <c r="C148" s="61"/>
      <c r="D148" s="39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ht="16.5" spans="1:26">
      <c r="A149" s="61"/>
      <c r="B149" s="61"/>
      <c r="C149" s="61"/>
      <c r="D149" s="39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ht="16.5" spans="1:26">
      <c r="A150" s="61"/>
      <c r="B150" s="61"/>
      <c r="C150" s="61"/>
      <c r="D150" s="39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ht="16.5" spans="1:26">
      <c r="A151" s="61"/>
      <c r="B151" s="61"/>
      <c r="C151" s="61"/>
      <c r="D151" s="39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ht="16.5" spans="1:26">
      <c r="A152" s="61"/>
      <c r="B152" s="61"/>
      <c r="C152" s="61"/>
      <c r="D152" s="39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ht="16.5" spans="1:26">
      <c r="A153" s="61"/>
      <c r="B153" s="61"/>
      <c r="C153" s="61"/>
      <c r="D153" s="39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ht="16.5" spans="1:26">
      <c r="A154" s="61"/>
      <c r="B154" s="61"/>
      <c r="C154" s="61"/>
      <c r="D154" s="39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ht="16.5" spans="1:26">
      <c r="A155" s="61"/>
      <c r="B155" s="61"/>
      <c r="C155" s="61"/>
      <c r="D155" s="39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ht="16.5" spans="1:26">
      <c r="A156" s="61"/>
      <c r="B156" s="61"/>
      <c r="C156" s="61"/>
      <c r="D156" s="39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ht="16.5" spans="1:26">
      <c r="A157" s="61"/>
      <c r="B157" s="61"/>
      <c r="C157" s="61"/>
      <c r="D157" s="39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ht="16.5" spans="1:26">
      <c r="A158" s="61"/>
      <c r="B158" s="61"/>
      <c r="C158" s="61"/>
      <c r="D158" s="39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ht="16.5" spans="1:26">
      <c r="A159" s="61"/>
      <c r="B159" s="61"/>
      <c r="C159" s="61"/>
      <c r="D159" s="39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ht="16.5" spans="1:26">
      <c r="A160" s="61"/>
      <c r="B160" s="61"/>
      <c r="C160" s="61"/>
      <c r="D160" s="39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ht="16.5" spans="1:26">
      <c r="A161" s="61"/>
      <c r="B161" s="61"/>
      <c r="C161" s="61"/>
      <c r="D161" s="39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ht="16.5" spans="1:26">
      <c r="A162" s="61"/>
      <c r="B162" s="61"/>
      <c r="C162" s="61"/>
      <c r="D162" s="39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ht="16.5" spans="1:26">
      <c r="A163" s="61"/>
      <c r="B163" s="61"/>
      <c r="C163" s="61"/>
      <c r="D163" s="39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ht="16.5" spans="1:26">
      <c r="A164" s="61"/>
      <c r="B164" s="61"/>
      <c r="C164" s="61"/>
      <c r="D164" s="39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ht="16.5" spans="1:26">
      <c r="A165" s="61"/>
      <c r="B165" s="61"/>
      <c r="C165" s="61"/>
      <c r="D165" s="39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ht="16.5" spans="1:26">
      <c r="A166" s="61"/>
      <c r="B166" s="61"/>
      <c r="C166" s="61"/>
      <c r="D166" s="39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ht="16.5" spans="1:26">
      <c r="A167" s="61"/>
      <c r="B167" s="61"/>
      <c r="C167" s="61"/>
      <c r="D167" s="39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ht="16.5" spans="1:26">
      <c r="A168" s="61"/>
      <c r="B168" s="61"/>
      <c r="C168" s="61"/>
      <c r="D168" s="39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ht="16.5" spans="1:26">
      <c r="A169" s="61"/>
      <c r="B169" s="61"/>
      <c r="C169" s="61"/>
      <c r="D169" s="39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ht="16.5" spans="1:26">
      <c r="A170" s="61"/>
      <c r="B170" s="61"/>
      <c r="C170" s="61"/>
      <c r="D170" s="39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ht="16.5" spans="1:26">
      <c r="A171" s="61"/>
      <c r="B171" s="61"/>
      <c r="C171" s="61"/>
      <c r="D171" s="39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ht="16.5" spans="1:26">
      <c r="A172" s="61"/>
      <c r="B172" s="61"/>
      <c r="C172" s="61"/>
      <c r="D172" s="39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ht="16.5" spans="1:26">
      <c r="A173" s="61"/>
      <c r="B173" s="61"/>
      <c r="C173" s="61"/>
      <c r="D173" s="39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ht="16.5" spans="1:26">
      <c r="A174" s="61"/>
      <c r="B174" s="61"/>
      <c r="C174" s="61"/>
      <c r="D174" s="39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ht="16.5" spans="1:26">
      <c r="A175" s="61"/>
      <c r="B175" s="61"/>
      <c r="C175" s="61"/>
      <c r="D175" s="39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ht="16.5" spans="1:26">
      <c r="A176" s="61"/>
      <c r="B176" s="61"/>
      <c r="C176" s="61"/>
      <c r="D176" s="39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ht="16.5" spans="1:26">
      <c r="A177" s="61"/>
      <c r="B177" s="61"/>
      <c r="C177" s="61"/>
      <c r="D177" s="39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ht="16.5" spans="1:26">
      <c r="A178" s="61"/>
      <c r="B178" s="61"/>
      <c r="C178" s="61"/>
      <c r="D178" s="39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ht="16.5" spans="1:26">
      <c r="A179" s="61"/>
      <c r="B179" s="61"/>
      <c r="C179" s="61"/>
      <c r="D179" s="39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ht="16.5" spans="1:26">
      <c r="A180" s="61"/>
      <c r="B180" s="61"/>
      <c r="C180" s="61"/>
      <c r="D180" s="39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ht="16.5" spans="1:26">
      <c r="A181" s="61"/>
      <c r="B181" s="61"/>
      <c r="C181" s="61"/>
      <c r="D181" s="39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ht="16.5" spans="1:26">
      <c r="A182" s="61"/>
      <c r="B182" s="61"/>
      <c r="C182" s="61"/>
      <c r="D182" s="39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ht="16.5" spans="1:26">
      <c r="A183" s="61"/>
      <c r="B183" s="61"/>
      <c r="C183" s="61"/>
      <c r="D183" s="39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ht="16.5" spans="1:26">
      <c r="A184" s="61"/>
      <c r="B184" s="61"/>
      <c r="C184" s="61"/>
      <c r="D184" s="39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ht="16.5" spans="1:26">
      <c r="A185" s="61"/>
      <c r="B185" s="61"/>
      <c r="C185" s="61"/>
      <c r="D185" s="39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ht="16.5" spans="1:26">
      <c r="A186" s="61"/>
      <c r="B186" s="61"/>
      <c r="C186" s="61"/>
      <c r="D186" s="39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ht="16.5" spans="1:26">
      <c r="A187" s="61"/>
      <c r="B187" s="61"/>
      <c r="C187" s="61"/>
      <c r="D187" s="39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ht="16.5" spans="1:26">
      <c r="A188" s="61"/>
      <c r="B188" s="61"/>
      <c r="C188" s="61"/>
      <c r="D188" s="39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ht="16.5" spans="1:26">
      <c r="A189" s="61"/>
      <c r="B189" s="61"/>
      <c r="C189" s="61"/>
      <c r="D189" s="39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ht="16.5" spans="1:26">
      <c r="A190" s="61"/>
      <c r="B190" s="61"/>
      <c r="C190" s="61"/>
      <c r="D190" s="39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ht="16.5" spans="1:26">
      <c r="A191" s="61"/>
      <c r="B191" s="61"/>
      <c r="C191" s="61"/>
      <c r="D191" s="39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ht="16.5" spans="1:26">
      <c r="A192" s="61"/>
      <c r="B192" s="61"/>
      <c r="C192" s="61"/>
      <c r="D192" s="39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ht="16.5" spans="1:26">
      <c r="A193" s="61"/>
      <c r="B193" s="61"/>
      <c r="C193" s="61"/>
      <c r="D193" s="39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ht="16.5" spans="1:26">
      <c r="A194" s="61"/>
      <c r="B194" s="61"/>
      <c r="C194" s="61"/>
      <c r="D194" s="39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ht="16.5" spans="1:26">
      <c r="A195" s="61"/>
      <c r="B195" s="61"/>
      <c r="C195" s="61"/>
      <c r="D195" s="39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</sheetData>
  <mergeCells count="20">
    <mergeCell ref="A1:Q1"/>
    <mergeCell ref="E3:H3"/>
    <mergeCell ref="I3:L3"/>
    <mergeCell ref="M3:P3"/>
    <mergeCell ref="E4:G4"/>
    <mergeCell ref="I4:K4"/>
    <mergeCell ref="M4:O4"/>
    <mergeCell ref="A27:C27"/>
    <mergeCell ref="A3:A5"/>
    <mergeCell ref="B3:B5"/>
    <mergeCell ref="B6:B7"/>
    <mergeCell ref="B11:B12"/>
    <mergeCell ref="B15:B16"/>
    <mergeCell ref="B19:B22"/>
    <mergeCell ref="C3:C5"/>
    <mergeCell ref="D3:D5"/>
    <mergeCell ref="H4:H5"/>
    <mergeCell ref="L4:L5"/>
    <mergeCell ref="P4:P5"/>
    <mergeCell ref="Q3:Q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3"/>
  <sheetViews>
    <sheetView workbookViewId="0">
      <selection activeCell="B15" sqref="B15:D15"/>
    </sheetView>
  </sheetViews>
  <sheetFormatPr defaultColWidth="9" defaultRowHeight="14.25"/>
  <cols>
    <col min="1" max="1" width="5" style="1" customWidth="1"/>
    <col min="2" max="2" width="30.125" style="1" customWidth="1"/>
    <col min="3" max="3" width="10" style="1" customWidth="1"/>
    <col min="4" max="4" width="9.875" style="1" customWidth="1"/>
    <col min="5" max="7" width="9" style="1" customWidth="1"/>
    <col min="8" max="8" width="10" style="1" customWidth="1"/>
    <col min="9" max="9" width="9" style="1" customWidth="1"/>
    <col min="10" max="10" width="8" style="1" customWidth="1"/>
    <col min="11" max="11" width="9" style="1" customWidth="1"/>
    <col min="12" max="12" width="8.875" style="1" customWidth="1"/>
    <col min="13" max="13" width="9" style="1" customWidth="1"/>
    <col min="14" max="14" width="38" style="1" customWidth="1"/>
    <col min="15" max="18" width="11" style="1" customWidth="1"/>
    <col min="19" max="16384" width="9" style="1"/>
  </cols>
  <sheetData>
    <row r="1" s="1" customFormat="1" ht="36" customHeight="1" spans="1:18">
      <c r="A1" s="2" t="s">
        <v>165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2"/>
      <c r="P1" s="32"/>
      <c r="Q1" s="32"/>
      <c r="R1" s="32"/>
    </row>
    <row r="2" s="1" customFormat="1" ht="27" customHeight="1" spans="1:18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2"/>
      <c r="P2" s="32"/>
      <c r="Q2" s="32"/>
      <c r="R2" s="32"/>
    </row>
    <row r="3" s="1" customFormat="1" ht="26.25" customHeight="1" spans="1:18">
      <c r="A3" s="5" t="s">
        <v>2</v>
      </c>
      <c r="B3" s="5" t="s">
        <v>166</v>
      </c>
      <c r="C3" s="5" t="s">
        <v>167</v>
      </c>
      <c r="D3" s="6" t="s">
        <v>168</v>
      </c>
      <c r="E3" s="7">
        <v>45017</v>
      </c>
      <c r="F3" s="7"/>
      <c r="G3" s="7"/>
      <c r="H3" s="7">
        <v>45047</v>
      </c>
      <c r="I3" s="7"/>
      <c r="J3" s="7"/>
      <c r="K3" s="7">
        <v>45078</v>
      </c>
      <c r="L3" s="7"/>
      <c r="M3" s="7"/>
      <c r="N3" s="5" t="s">
        <v>5</v>
      </c>
      <c r="O3" s="37"/>
      <c r="P3" s="37"/>
      <c r="Q3" s="37"/>
      <c r="R3" s="37"/>
    </row>
    <row r="4" s="1" customFormat="1" ht="26.25" customHeight="1" spans="1:18">
      <c r="A4" s="5"/>
      <c r="B4" s="8"/>
      <c r="C4" s="8"/>
      <c r="D4" s="6"/>
      <c r="E4" s="7" t="s">
        <v>6</v>
      </c>
      <c r="F4" s="9"/>
      <c r="G4" s="5" t="s">
        <v>7</v>
      </c>
      <c r="H4" s="7" t="s">
        <v>6</v>
      </c>
      <c r="I4" s="9"/>
      <c r="J4" s="5" t="s">
        <v>7</v>
      </c>
      <c r="K4" s="7" t="s">
        <v>6</v>
      </c>
      <c r="L4" s="9"/>
      <c r="M4" s="5" t="s">
        <v>7</v>
      </c>
      <c r="N4" s="5"/>
      <c r="O4" s="37"/>
      <c r="P4" s="37"/>
      <c r="Q4" s="37"/>
      <c r="R4" s="37"/>
    </row>
    <row r="5" s="1" customFormat="1" ht="26.25" customHeight="1" spans="1:18">
      <c r="A5" s="5"/>
      <c r="B5" s="10"/>
      <c r="C5" s="10"/>
      <c r="D5" s="6"/>
      <c r="E5" s="7" t="s">
        <v>8</v>
      </c>
      <c r="F5" s="5" t="s">
        <v>9</v>
      </c>
      <c r="G5" s="10"/>
      <c r="H5" s="7" t="s">
        <v>8</v>
      </c>
      <c r="I5" s="5" t="s">
        <v>9</v>
      </c>
      <c r="J5" s="10"/>
      <c r="K5" s="7" t="s">
        <v>8</v>
      </c>
      <c r="L5" s="5" t="s">
        <v>9</v>
      </c>
      <c r="M5" s="10"/>
      <c r="N5" s="5"/>
      <c r="O5" s="37"/>
      <c r="P5" s="37"/>
      <c r="Q5" s="37"/>
      <c r="R5" s="37"/>
    </row>
    <row r="6" s="1" customFormat="1" ht="26.25" customHeight="1" spans="1:18">
      <c r="A6" s="11">
        <v>1</v>
      </c>
      <c r="B6" s="12" t="s">
        <v>169</v>
      </c>
      <c r="C6" s="13" t="s">
        <v>170</v>
      </c>
      <c r="D6" s="11">
        <v>37</v>
      </c>
      <c r="E6" s="14">
        <v>2.42</v>
      </c>
      <c r="F6" s="14">
        <v>1.98</v>
      </c>
      <c r="G6" s="14">
        <v>0</v>
      </c>
      <c r="H6" s="14">
        <v>2.16</v>
      </c>
      <c r="I6" s="14">
        <v>2.66</v>
      </c>
      <c r="J6" s="14">
        <v>0</v>
      </c>
      <c r="K6" s="14">
        <v>2</v>
      </c>
      <c r="L6" s="14">
        <v>2.92</v>
      </c>
      <c r="M6" s="14">
        <v>0</v>
      </c>
      <c r="N6" s="38" t="s">
        <v>171</v>
      </c>
      <c r="O6" s="39"/>
      <c r="P6" s="39"/>
      <c r="Q6" s="39"/>
      <c r="R6" s="39"/>
    </row>
    <row r="7" s="1" customFormat="1" ht="26.25" customHeight="1" spans="1:18">
      <c r="A7" s="11">
        <v>2</v>
      </c>
      <c r="B7" s="12" t="s">
        <v>172</v>
      </c>
      <c r="C7" s="13" t="s">
        <v>44</v>
      </c>
      <c r="D7" s="11">
        <v>10</v>
      </c>
      <c r="E7" s="14">
        <v>0.35</v>
      </c>
      <c r="F7" s="14">
        <v>0.4</v>
      </c>
      <c r="G7" s="14">
        <v>0</v>
      </c>
      <c r="H7" s="14">
        <v>0.45</v>
      </c>
      <c r="I7" s="14">
        <v>0.5</v>
      </c>
      <c r="J7" s="14">
        <v>0</v>
      </c>
      <c r="K7" s="14">
        <v>0.3</v>
      </c>
      <c r="L7" s="14">
        <v>0.4</v>
      </c>
      <c r="M7" s="14">
        <v>0</v>
      </c>
      <c r="N7" s="38" t="s">
        <v>173</v>
      </c>
      <c r="O7" s="39"/>
      <c r="P7" s="39"/>
      <c r="Q7" s="39"/>
      <c r="R7" s="39"/>
    </row>
    <row r="8" s="1" customFormat="1" ht="26.25" customHeight="1" spans="1:18">
      <c r="A8" s="11">
        <v>3</v>
      </c>
      <c r="B8" s="12" t="s">
        <v>174</v>
      </c>
      <c r="C8" s="13" t="s">
        <v>44</v>
      </c>
      <c r="D8" s="11">
        <v>60</v>
      </c>
      <c r="E8" s="14">
        <v>3</v>
      </c>
      <c r="F8" s="14">
        <v>2</v>
      </c>
      <c r="G8" s="14">
        <v>0</v>
      </c>
      <c r="H8" s="14">
        <v>2.75</v>
      </c>
      <c r="I8" s="14">
        <v>2.25</v>
      </c>
      <c r="J8" s="14">
        <v>0</v>
      </c>
      <c r="K8" s="14">
        <v>2.75</v>
      </c>
      <c r="L8" s="14">
        <v>2.25</v>
      </c>
      <c r="M8" s="14">
        <v>0</v>
      </c>
      <c r="N8" s="38" t="s">
        <v>175</v>
      </c>
      <c r="O8" s="39"/>
      <c r="P8" s="39"/>
      <c r="Q8" s="39"/>
      <c r="R8" s="39"/>
    </row>
    <row r="9" s="1" customFormat="1" ht="26.25" customHeight="1" spans="1:18">
      <c r="A9" s="11">
        <v>4</v>
      </c>
      <c r="B9" s="12" t="s">
        <v>176</v>
      </c>
      <c r="C9" s="13" t="s">
        <v>71</v>
      </c>
      <c r="D9" s="11">
        <v>70</v>
      </c>
      <c r="E9" s="14">
        <v>4</v>
      </c>
      <c r="F9" s="14">
        <v>3</v>
      </c>
      <c r="G9" s="14">
        <v>0</v>
      </c>
      <c r="H9" s="14">
        <v>3</v>
      </c>
      <c r="I9" s="14">
        <v>3</v>
      </c>
      <c r="J9" s="14">
        <v>1</v>
      </c>
      <c r="K9" s="14">
        <v>3</v>
      </c>
      <c r="L9" s="14">
        <v>3</v>
      </c>
      <c r="M9" s="14">
        <v>1</v>
      </c>
      <c r="N9" s="38" t="s">
        <v>177</v>
      </c>
      <c r="O9" s="39"/>
      <c r="P9" s="39"/>
      <c r="Q9" s="39"/>
      <c r="R9" s="39"/>
    </row>
    <row r="10" s="1" customFormat="1" ht="1" customHeight="1" spans="1:18">
      <c r="A10" s="11"/>
      <c r="B10" s="15"/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6"/>
      <c r="O10" s="39"/>
      <c r="P10" s="39"/>
      <c r="Q10" s="39"/>
      <c r="R10" s="39"/>
    </row>
    <row r="11" s="1" customFormat="1" ht="31.5" customHeight="1" spans="1:18">
      <c r="A11" s="18" t="s">
        <v>97</v>
      </c>
      <c r="B11" s="19"/>
      <c r="C11" s="20"/>
      <c r="D11" s="21">
        <f t="shared" ref="D11:M11" si="0">SUM(D6:D10)</f>
        <v>177</v>
      </c>
      <c r="E11" s="22">
        <f t="shared" si="0"/>
        <v>9.77</v>
      </c>
      <c r="F11" s="22">
        <f t="shared" si="0"/>
        <v>7.38</v>
      </c>
      <c r="G11" s="22">
        <f t="shared" si="0"/>
        <v>0</v>
      </c>
      <c r="H11" s="22">
        <f t="shared" si="0"/>
        <v>8.36</v>
      </c>
      <c r="I11" s="22">
        <f t="shared" si="0"/>
        <v>8.41</v>
      </c>
      <c r="J11" s="22">
        <f t="shared" si="0"/>
        <v>1</v>
      </c>
      <c r="K11" s="22">
        <f t="shared" si="0"/>
        <v>8.05</v>
      </c>
      <c r="L11" s="22">
        <f t="shared" si="0"/>
        <v>8.57</v>
      </c>
      <c r="M11" s="22">
        <f t="shared" si="0"/>
        <v>1</v>
      </c>
      <c r="N11" s="20"/>
      <c r="O11" s="32"/>
      <c r="P11" s="32"/>
      <c r="Q11" s="32"/>
      <c r="R11" s="32"/>
    </row>
    <row r="12" s="1" customFormat="1" ht="31.5" hidden="1" customHeight="1" spans="1:18">
      <c r="A12" s="18" t="s">
        <v>178</v>
      </c>
      <c r="B12" s="19"/>
      <c r="C12" s="20"/>
      <c r="D12" s="23">
        <f>SUM(E11+F11+H11+I11+K11+L11)</f>
        <v>50.54</v>
      </c>
      <c r="E12" s="24">
        <f t="shared" ref="E12:G12" si="1">E11+H11+K11</f>
        <v>26.18</v>
      </c>
      <c r="F12" s="21">
        <f t="shared" si="1"/>
        <v>24.36</v>
      </c>
      <c r="G12" s="21">
        <f t="shared" si="1"/>
        <v>2</v>
      </c>
      <c r="H12" s="21"/>
      <c r="I12" s="21"/>
      <c r="J12" s="21"/>
      <c r="K12" s="21"/>
      <c r="L12" s="21"/>
      <c r="M12" s="21"/>
      <c r="N12" s="20"/>
      <c r="O12" s="32"/>
      <c r="P12" s="32"/>
      <c r="Q12" s="32"/>
      <c r="R12" s="32"/>
    </row>
    <row r="13" s="1" customFormat="1" ht="31.5" hidden="1" customHeight="1" spans="1:18">
      <c r="A13" s="25"/>
      <c r="B13" s="26"/>
      <c r="C13" s="27" t="s">
        <v>179</v>
      </c>
      <c r="D13" s="28">
        <f>D11/4</f>
        <v>44.25</v>
      </c>
      <c r="E13" s="29">
        <f>E12/D12</f>
        <v>0.518005540166205</v>
      </c>
      <c r="F13" s="30" t="s">
        <v>180</v>
      </c>
      <c r="G13" s="31"/>
      <c r="H13" s="31"/>
      <c r="I13" s="31"/>
      <c r="J13" s="31"/>
      <c r="K13" s="31"/>
      <c r="L13" s="31"/>
      <c r="M13" s="31"/>
      <c r="N13" s="26"/>
      <c r="O13" s="32"/>
      <c r="P13" s="32"/>
      <c r="Q13" s="32"/>
      <c r="R13" s="32"/>
    </row>
    <row r="14" s="1" customFormat="1" ht="37" hidden="1" customHeight="1" spans="1:18">
      <c r="A14" s="32"/>
      <c r="B14" s="32"/>
      <c r="C14" s="32"/>
      <c r="D14" s="33">
        <f>D6/D11</f>
        <v>0.209039548022599</v>
      </c>
      <c r="E14" s="34" t="s">
        <v>181</v>
      </c>
      <c r="F14" s="35"/>
      <c r="G14" s="31"/>
      <c r="H14" s="31"/>
      <c r="I14" s="31"/>
      <c r="J14" s="31"/>
      <c r="K14" s="31"/>
      <c r="L14" s="31"/>
      <c r="M14" s="31"/>
      <c r="N14" s="32"/>
      <c r="O14" s="32"/>
      <c r="P14" s="32"/>
      <c r="Q14" s="32"/>
      <c r="R14" s="32"/>
    </row>
    <row r="15" s="1" customFormat="1" ht="87" customHeight="1" spans="1:18">
      <c r="A15" s="32"/>
      <c r="B15" s="36"/>
      <c r="C15" s="36"/>
      <c r="D15" s="36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="1" customFormat="1" spans="1:18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="1" customFormat="1" spans="1:18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="1" customFormat="1" spans="1:18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="1" customFormat="1" spans="1:18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="1" customFormat="1" spans="1:18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="1" customFormat="1" spans="1:18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="1" customFormat="1" spans="1:18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="1" customFormat="1" spans="1:18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="1" customFormat="1" spans="1:18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="1" customFormat="1" spans="1:18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="1" customFormat="1" spans="1:18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="1" customFormat="1" spans="1:18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="1" customFormat="1" spans="1:18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="1" customFormat="1" spans="1:18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="1" customFormat="1" spans="1:18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="1" customFormat="1" spans="1:18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="1" customFormat="1" spans="1:18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="1" customFormat="1" spans="1:18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="1" customFormat="1" spans="1:18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="1" customFormat="1" spans="1:18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="1" customFormat="1" spans="1:18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="1" customFormat="1" spans="1:18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="1" customFormat="1" spans="1:18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="1" customFormat="1" spans="1:18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="1" customFormat="1" spans="1:18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="1" customFormat="1" spans="1:18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="1" customFormat="1" spans="1:18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="1" customFormat="1" spans="1:18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="1" customFormat="1" spans="1:18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="1" customFormat="1" spans="1:18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="1" customFormat="1" spans="1:18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="1" customFormat="1" spans="1:18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="1" customFormat="1" spans="1:18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="1" customFormat="1" spans="1:18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="1" customFormat="1" spans="1:18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="1" customFormat="1" spans="1:18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="1" customFormat="1" spans="1:18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="1" customFormat="1" spans="1:18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="1" customFormat="1" spans="1:18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="1" customFormat="1" spans="1:18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="1" customFormat="1" spans="1:18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="1" customFormat="1" spans="1:18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="1" customFormat="1" spans="1:18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="1" customFormat="1" spans="1:18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="1" customFormat="1" spans="1:18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="1" customFormat="1" spans="1:18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="1" customFormat="1" spans="1:18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="1" customFormat="1" spans="1:18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="1" customFormat="1" spans="1:18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="1" customFormat="1" spans="1:18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="1" customFormat="1" spans="1:18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="1" customFormat="1" spans="1:18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="1" customFormat="1" spans="1:18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="1" customFormat="1" spans="1:18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="1" customFormat="1" spans="1:18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="1" customFormat="1" spans="1:18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="1" customFormat="1" spans="1:18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="1" customFormat="1" spans="1:18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="1" customFormat="1" spans="1:18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="1" customFormat="1" spans="1:18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="1" customFormat="1" spans="1:18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="1" customFormat="1" spans="1:18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="1" customFormat="1" spans="1:18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="1" customFormat="1" spans="1:18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="1" customFormat="1" spans="1:18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="1" customFormat="1" spans="1:18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="1" customFormat="1" spans="1:18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="1" customFormat="1" spans="1:18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="1" customFormat="1" spans="1:18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="1" customFormat="1" spans="1:18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="1" customFormat="1" spans="1:18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="1" customFormat="1" spans="1:18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="1" customFormat="1" spans="1:18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="1" customFormat="1" spans="1:18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="1" customFormat="1" spans="1:18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="1" customFormat="1" spans="1:18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="1" customFormat="1" spans="1:18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="1" customFormat="1" spans="1:18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="1" customFormat="1" spans="1:18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="1" customFormat="1" spans="1:18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="1" customFormat="1" spans="1:18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="1" customFormat="1" spans="1:18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="1" customFormat="1" spans="1:18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="1" customFormat="1" spans="1:18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="1" customFormat="1" spans="1:18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="1" customFormat="1" spans="1:18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="1" customFormat="1" spans="1:18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</row>
    <row r="103" s="1" customFormat="1" spans="1:18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="1" customFormat="1" spans="1:18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5" s="1" customFormat="1" spans="1:18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="1" customFormat="1" spans="1:18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="1" customFormat="1" spans="1:18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="1" customFormat="1" spans="1:18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="1" customFormat="1" spans="1:18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</row>
    <row r="110" s="1" customFormat="1" spans="1:18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="1" customFormat="1" spans="1:18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="1" customFormat="1" spans="1:18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</row>
    <row r="113" s="1" customFormat="1" spans="1:18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="1" customFormat="1" spans="1:18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</row>
    <row r="115" s="1" customFormat="1" spans="1:18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="1" customFormat="1" spans="1:18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</row>
    <row r="117" s="1" customFormat="1" spans="1:18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</row>
    <row r="118" s="1" customFormat="1" spans="1:18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</row>
    <row r="119" s="1" customFormat="1" spans="1:18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="1" customFormat="1" spans="1:18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="1" customFormat="1" spans="1:18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="1" customFormat="1" spans="1:18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</row>
    <row r="123" s="1" customFormat="1" spans="1:18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="1" customFormat="1" spans="1:18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="1" customFormat="1" spans="1:18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</row>
    <row r="126" s="1" customFormat="1" spans="1:18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="1" customFormat="1" spans="1:18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="1" customFormat="1" spans="1:18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="1" customFormat="1" spans="1:18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="1" customFormat="1" spans="1:18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="1" customFormat="1" spans="1:18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="1" customFormat="1" spans="1:18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="1" customFormat="1" spans="1:18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="1" customFormat="1" spans="1:18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</row>
    <row r="135" s="1" customFormat="1" spans="1:18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="1" customFormat="1" spans="1:18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="1" customFormat="1" spans="1:18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="1" customFormat="1" spans="1:18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="1" customFormat="1" spans="1:18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="1" customFormat="1" spans="1:18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="1" customFormat="1" spans="1:18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="1" customFormat="1" spans="1:18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s="1" customFormat="1" spans="1:18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</row>
    <row r="144" s="1" customFormat="1" spans="1:18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</row>
    <row r="145" s="1" customFormat="1" spans="1:18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</row>
    <row r="146" s="1" customFormat="1" spans="1:18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</row>
    <row r="147" s="1" customFormat="1" spans="1:18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="1" customFormat="1" spans="1:18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</row>
    <row r="149" s="1" customFormat="1" spans="1:18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</row>
    <row r="150" s="1" customFormat="1" spans="1:18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</row>
    <row r="151" s="1" customFormat="1" spans="1:18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</row>
    <row r="152" s="1" customFormat="1" spans="1:18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</row>
    <row r="153" s="1" customFormat="1" spans="1:18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</row>
    <row r="154" s="1" customFormat="1" spans="1:18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</row>
    <row r="155" s="1" customFormat="1" spans="1:18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</row>
    <row r="156" s="1" customFormat="1" spans="1:18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</row>
    <row r="157" s="1" customFormat="1" spans="1:18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</row>
    <row r="158" s="1" customFormat="1" spans="1:18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</row>
    <row r="159" s="1" customFormat="1" spans="1:18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</row>
    <row r="160" s="1" customFormat="1" spans="1:18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</row>
    <row r="161" s="1" customFormat="1" spans="1:18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</row>
    <row r="162" s="1" customFormat="1" spans="1:18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</row>
    <row r="163" s="1" customFormat="1" spans="1:18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</row>
    <row r="164" s="1" customFormat="1" spans="1:18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</row>
    <row r="165" s="1" customFormat="1" spans="1:18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</row>
    <row r="166" s="1" customFormat="1" spans="1:18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</row>
    <row r="167" s="1" customFormat="1" spans="1:18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</row>
    <row r="168" s="1" customFormat="1" spans="1:18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</row>
    <row r="169" s="1" customFormat="1" spans="1:18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</row>
    <row r="170" s="1" customFormat="1" spans="1:18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</row>
    <row r="171" s="1" customFormat="1" spans="1:18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</row>
    <row r="172" s="1" customFormat="1" spans="1:18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</row>
    <row r="173" s="1" customFormat="1" spans="1:18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</row>
    <row r="174" s="1" customFormat="1" spans="1:18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</row>
    <row r="175" s="1" customFormat="1" spans="1:18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</row>
    <row r="176" s="1" customFormat="1" spans="1:18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</row>
    <row r="177" s="1" customFormat="1" spans="1:18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</row>
    <row r="178" s="1" customFormat="1" spans="1:18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</row>
    <row r="179" s="1" customFormat="1" spans="1:18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</row>
    <row r="180" s="1" customFormat="1" spans="1:18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</row>
    <row r="181" s="1" customFormat="1" spans="1:18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</row>
    <row r="182" s="1" customFormat="1" spans="1:18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</row>
    <row r="183" s="1" customFormat="1" spans="1:18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</row>
    <row r="184" s="1" customFormat="1" spans="1:18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</row>
    <row r="185" s="1" customFormat="1" spans="1:18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</row>
    <row r="186" s="1" customFormat="1" spans="1:18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</row>
    <row r="187" s="1" customFormat="1" spans="1:18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</row>
    <row r="188" s="1" customFormat="1" spans="1:18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</row>
    <row r="189" s="1" customFormat="1" spans="1:18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</row>
    <row r="190" s="1" customFormat="1" spans="1:18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</row>
    <row r="191" s="1" customFormat="1" spans="1:18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</row>
    <row r="192" s="1" customFormat="1" spans="1:18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</row>
    <row r="193" s="1" customFormat="1" spans="1:18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</row>
    <row r="194" s="1" customFormat="1" spans="1:18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</row>
    <row r="195" s="1" customFormat="1" spans="1:18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</row>
    <row r="196" s="1" customFormat="1" spans="1:18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</row>
    <row r="197" s="1" customFormat="1" spans="1:18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</row>
    <row r="198" s="1" customFormat="1" spans="1:18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</row>
    <row r="199" s="1" customFormat="1" spans="1:18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</row>
    <row r="200" s="1" customFormat="1" spans="1:18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</row>
    <row r="201" s="1" customFormat="1" spans="1:18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</row>
    <row r="202" s="1" customFormat="1" spans="1:18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</row>
    <row r="203" s="1" customFormat="1" spans="1:18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</row>
  </sheetData>
  <mergeCells count="19">
    <mergeCell ref="A1:N1"/>
    <mergeCell ref="A2:N2"/>
    <mergeCell ref="E3:G3"/>
    <mergeCell ref="H3:J3"/>
    <mergeCell ref="K3:M3"/>
    <mergeCell ref="E4:F4"/>
    <mergeCell ref="H4:I4"/>
    <mergeCell ref="K4:L4"/>
    <mergeCell ref="A11:B11"/>
    <mergeCell ref="A12:B12"/>
    <mergeCell ref="B15:D15"/>
    <mergeCell ref="A3:A5"/>
    <mergeCell ref="B3:B5"/>
    <mergeCell ref="C3:C5"/>
    <mergeCell ref="D3:D5"/>
    <mergeCell ref="G4:G5"/>
    <mergeCell ref="J4:J5"/>
    <mergeCell ref="M4:M5"/>
    <mergeCell ref="N3:N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混凝土构件</vt:lpstr>
      <vt:lpstr>钢构件</vt:lpstr>
      <vt:lpstr>ALC板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华香</cp:lastModifiedBy>
  <dcterms:created xsi:type="dcterms:W3CDTF">2023-03-24T00:08:00Z</dcterms:created>
  <dcterms:modified xsi:type="dcterms:W3CDTF">2023-04-06T03:04:19Z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8FFA648968A3436DBB5B528859989A20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