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ALC板排产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<sst xmlns="http://schemas.openxmlformats.org/spreadsheetml/2006/main" count="41" uniqueCount="34">
  <si>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r>
      <rPr>
        <b/>
        <sz val="12"/>
        <color rgb="FF000000"/>
        <rFont val="SimSun"/>
        <charset val="134"/>
      </rPr>
      <t xml:space="preserve">2025年10-12月杭州及周边地区轻质内隔墙板（ALC）排产信息表             </t>
    </r>
    <r>
      <rPr>
        <b/>
        <sz val="10"/>
        <color rgb="FF000000"/>
        <rFont val="SimSun"/>
        <charset val="134"/>
      </rPr>
      <t>（单位：万立方米）</t>
    </r>
  </si>
  <si>
    <t>序号</t>
  </si>
  <si>
    <t>单位名称</t>
  </si>
  <si>
    <t>基地名称</t>
  </si>
  <si>
    <t>占地规模
（平方米）</t>
  </si>
  <si>
    <t>设计
产能
（万立方米
/年）</t>
  </si>
  <si>
    <t>季度设计
产能
（万立方米/季）</t>
  </si>
  <si>
    <t>2025年10月</t>
  </si>
  <si>
    <t>2025年11月</t>
  </si>
  <si>
    <t>2025年12月</t>
  </si>
  <si>
    <t>生产地址</t>
  </si>
  <si>
    <t>联系人</t>
  </si>
  <si>
    <t>排产计划</t>
  </si>
  <si>
    <r>
      <rPr>
        <b/>
        <sz val="10"/>
        <rFont val="宋体"/>
        <charset val="134"/>
      </rPr>
      <t>空余产能</t>
    </r>
    <r>
      <rPr>
        <b/>
        <sz val="10"/>
        <color rgb="FF7030A0"/>
        <rFont val="宋体"/>
        <charset val="134"/>
      </rPr>
      <t>（自动计算，如需调整自行修改）</t>
    </r>
  </si>
  <si>
    <r>
      <rPr>
        <b/>
        <sz val="10"/>
        <rFont val="宋体"/>
        <charset val="134"/>
      </rPr>
      <t>空余产能</t>
    </r>
    <r>
      <rPr>
        <b/>
        <sz val="10"/>
        <color rgb="FF7030A0"/>
        <rFont val="宋体"/>
        <charset val="134"/>
      </rPr>
      <t>（自动计算）</t>
    </r>
  </si>
  <si>
    <t>供杭</t>
  </si>
  <si>
    <t>非杭</t>
  </si>
  <si>
    <t>浙江金隅杭加绿建科技有限公司</t>
  </si>
  <si>
    <t>渔山基地</t>
  </si>
  <si>
    <t>杭州市富阳区渔山工业园区</t>
  </si>
  <si>
    <t>展洪波</t>
  </si>
  <si>
    <t>浙江利安特新型墙材有限公司</t>
  </si>
  <si>
    <t>富阳基地</t>
  </si>
  <si>
    <t>杭州市富阳区新登镇工业功能区（新堰区块）28号</t>
  </si>
  <si>
    <t>谢主任</t>
  </si>
  <si>
    <t>浙江开元新型墙体材料有限公司</t>
  </si>
  <si>
    <t>德清基地</t>
  </si>
  <si>
    <t>湖州市德清县雷甸镇白云南路666号</t>
  </si>
  <si>
    <t>项建泳</t>
  </si>
  <si>
    <t>湖州汇能新材料科技有限公司</t>
  </si>
  <si>
    <t>湖州基地</t>
  </si>
  <si>
    <t>湖州市吴兴区妙西镇塔山</t>
  </si>
  <si>
    <t>陆云芳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</si>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</sst>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1">
    <font>
      <sz val="11"/>
      <color indexed="8"/>
      <name val="宋体"/>
      <charset val="134"/>
      <scheme val="minor"/>
    </font>
    <font>
      <b/>
      <sz val="12"/>
      <color rgb="FF000000"/>
      <name val="SimSu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0"/>
      <name val="微软雅黑"/>
      <charset val="134"/>
    </font>
    <font>
      <sz val="10"/>
      <name val="SimSun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7030A0"/>
      <name val="宋体"/>
      <charset val="134"/>
    </font>
    <font>
      <b/>
      <sz val="10"/>
      <color rgb="FF000000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57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177" fontId="6" fillId="5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2" fillId="0" borderId="0" xfId="0" applyFont="1" applyFill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7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5"/>
  <sheetViews>
    <sheetView tabSelected="1" workbookViewId="0">
      <pane ySplit="4" topLeftCell="A5" activePane="bottomLeft" state="frozen"/>
      <selection/>
      <selection pane="bottomLeft" activeCell="C15" sqref="C15"/>
    </sheetView>
  </sheetViews>
  <sheetFormatPr defaultColWidth="9" defaultRowHeight="13.5"/>
  <cols>
    <col min="1" max="1" width="5" customWidth="1"/>
    <col min="2" max="2" width="33" customWidth="1"/>
    <col min="3" max="3" width="10.875" customWidth="1"/>
    <col min="4" max="4" width="11" hidden="1" customWidth="1"/>
    <col min="5" max="5" width="9.375" customWidth="1"/>
    <col min="6" max="6" width="7.375" hidden="1" customWidth="1"/>
    <col min="7" max="8" width="9" customWidth="1"/>
    <col min="9" max="9" width="9.25" customWidth="1"/>
    <col min="10" max="10" width="10" customWidth="1"/>
    <col min="11" max="11" width="9.75" customWidth="1"/>
    <col min="12" max="12" width="8" customWidth="1"/>
    <col min="13" max="13" width="9.275" customWidth="1"/>
    <col min="14" max="14" width="11" customWidth="1"/>
    <col min="15" max="15" width="9.875" customWidth="1"/>
    <col min="16" max="16" width="40.125" customWidth="1"/>
    <col min="17" max="17" width="7.25833333333333" hidden="1" customWidth="1"/>
    <col min="18" max="20" width="11" customWidth="1"/>
  </cols>
  <sheetData>
    <row r="1" ht="36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9"/>
      <c r="R1" s="29"/>
      <c r="S1" s="29"/>
      <c r="T1" s="29"/>
    </row>
    <row r="2" ht="26.25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7"/>
      <c r="I2" s="7"/>
      <c r="J2" s="7" t="s">
        <v>8</v>
      </c>
      <c r="K2" s="7"/>
      <c r="L2" s="7"/>
      <c r="M2" s="7" t="s">
        <v>9</v>
      </c>
      <c r="N2" s="7"/>
      <c r="O2" s="7"/>
      <c r="P2" s="30" t="s">
        <v>10</v>
      </c>
      <c r="Q2" s="30" t="s">
        <v>11</v>
      </c>
      <c r="R2" s="35"/>
      <c r="S2" s="35"/>
      <c r="T2" s="35"/>
    </row>
    <row r="3" ht="26.25" customHeight="1" spans="1:20">
      <c r="A3" s="4"/>
      <c r="B3" s="8"/>
      <c r="C3" s="8"/>
      <c r="D3" s="9"/>
      <c r="E3" s="6"/>
      <c r="F3" s="6"/>
      <c r="G3" s="10" t="s">
        <v>12</v>
      </c>
      <c r="H3" s="11"/>
      <c r="I3" s="6" t="s">
        <v>13</v>
      </c>
      <c r="J3" s="10" t="s">
        <v>12</v>
      </c>
      <c r="K3" s="11"/>
      <c r="L3" s="6" t="s">
        <v>14</v>
      </c>
      <c r="M3" s="10" t="s">
        <v>12</v>
      </c>
      <c r="N3" s="11"/>
      <c r="O3" s="6" t="s">
        <v>14</v>
      </c>
      <c r="P3" s="30"/>
      <c r="Q3" s="30"/>
      <c r="R3" s="35"/>
      <c r="S3" s="35"/>
      <c r="T3" s="35"/>
    </row>
    <row r="4" ht="45" customHeight="1" spans="1:20">
      <c r="A4" s="4"/>
      <c r="B4" s="12"/>
      <c r="C4" s="12"/>
      <c r="D4" s="13"/>
      <c r="E4" s="4"/>
      <c r="F4" s="4"/>
      <c r="G4" s="10" t="s">
        <v>15</v>
      </c>
      <c r="H4" s="4" t="s">
        <v>16</v>
      </c>
      <c r="I4" s="31"/>
      <c r="J4" s="10" t="s">
        <v>15</v>
      </c>
      <c r="K4" s="4" t="s">
        <v>16</v>
      </c>
      <c r="L4" s="31"/>
      <c r="M4" s="10" t="s">
        <v>15</v>
      </c>
      <c r="N4" s="4" t="s">
        <v>16</v>
      </c>
      <c r="O4" s="31"/>
      <c r="P4" s="30"/>
      <c r="Q4" s="30"/>
      <c r="R4" s="35"/>
      <c r="S4" s="35"/>
      <c r="T4" s="35"/>
    </row>
    <row r="5" ht="30" customHeight="1" spans="1:20">
      <c r="A5" s="14">
        <v>1</v>
      </c>
      <c r="B5" s="15" t="s">
        <v>17</v>
      </c>
      <c r="C5" s="16" t="s">
        <v>18</v>
      </c>
      <c r="D5" s="17">
        <v>138843</v>
      </c>
      <c r="E5" s="17">
        <v>30</v>
      </c>
      <c r="F5" s="18">
        <f>E5/4</f>
        <v>7.5</v>
      </c>
      <c r="G5" s="19">
        <v>2</v>
      </c>
      <c r="H5" s="19">
        <v>0.5</v>
      </c>
      <c r="I5" s="19">
        <v>0</v>
      </c>
      <c r="J5" s="19">
        <v>1.8</v>
      </c>
      <c r="K5" s="19">
        <v>0.7</v>
      </c>
      <c r="L5" s="19">
        <v>0</v>
      </c>
      <c r="M5" s="19">
        <v>1.5</v>
      </c>
      <c r="N5" s="19">
        <v>0.7</v>
      </c>
      <c r="O5" s="19">
        <v>0.2</v>
      </c>
      <c r="P5" s="32" t="s">
        <v>19</v>
      </c>
      <c r="Q5" s="36" t="s">
        <v>20</v>
      </c>
      <c r="R5" s="37"/>
      <c r="S5" s="37"/>
      <c r="T5" s="37"/>
    </row>
    <row r="6" ht="26.25" customHeight="1" spans="1:20">
      <c r="A6" s="14">
        <v>2</v>
      </c>
      <c r="B6" s="20" t="s">
        <v>21</v>
      </c>
      <c r="C6" s="21" t="s">
        <v>22</v>
      </c>
      <c r="D6" s="17">
        <f>100*666.7</f>
        <v>66670</v>
      </c>
      <c r="E6" s="17">
        <v>18</v>
      </c>
      <c r="F6" s="18">
        <f>18/4</f>
        <v>4.5</v>
      </c>
      <c r="G6" s="19">
        <v>0.8</v>
      </c>
      <c r="H6" s="19">
        <v>0.3</v>
      </c>
      <c r="I6" s="19">
        <v>0.4</v>
      </c>
      <c r="J6" s="19">
        <v>0.8</v>
      </c>
      <c r="K6" s="19">
        <v>0.5</v>
      </c>
      <c r="L6" s="19">
        <v>0.2</v>
      </c>
      <c r="M6" s="19">
        <v>1</v>
      </c>
      <c r="N6" s="19">
        <v>0.5</v>
      </c>
      <c r="O6" s="19">
        <v>0</v>
      </c>
      <c r="P6" s="32" t="s">
        <v>23</v>
      </c>
      <c r="Q6" s="36" t="s">
        <v>24</v>
      </c>
      <c r="R6" s="37"/>
      <c r="S6" s="37"/>
      <c r="T6" s="37"/>
    </row>
    <row r="7" ht="26.25" customHeight="1" spans="1:20">
      <c r="A7" s="14">
        <v>3</v>
      </c>
      <c r="B7" s="20" t="s">
        <v>25</v>
      </c>
      <c r="C7" s="21" t="s">
        <v>26</v>
      </c>
      <c r="D7" s="17">
        <f>100*666.7</f>
        <v>66670</v>
      </c>
      <c r="E7" s="17">
        <v>36</v>
      </c>
      <c r="F7" s="22">
        <f>E7/4</f>
        <v>9</v>
      </c>
      <c r="G7" s="23">
        <v>1</v>
      </c>
      <c r="H7" s="23">
        <v>0.2</v>
      </c>
      <c r="I7" s="33">
        <f>F7/3-H7-G7</f>
        <v>1.8</v>
      </c>
      <c r="J7" s="23">
        <v>1.2</v>
      </c>
      <c r="K7" s="23">
        <v>0.3</v>
      </c>
      <c r="L7" s="33">
        <f>F7/3-K7-J7</f>
        <v>1.5</v>
      </c>
      <c r="M7" s="23">
        <v>1.3</v>
      </c>
      <c r="N7" s="23">
        <v>0.3</v>
      </c>
      <c r="O7" s="33">
        <f>F7/3-N7-M7</f>
        <v>1.4</v>
      </c>
      <c r="P7" s="32" t="s">
        <v>27</v>
      </c>
      <c r="Q7" s="36" t="s">
        <v>28</v>
      </c>
      <c r="R7" s="37"/>
      <c r="S7" s="37"/>
      <c r="T7" s="37"/>
    </row>
    <row r="8" ht="32.25" customHeight="1" spans="1:20">
      <c r="A8" s="14">
        <v>4</v>
      </c>
      <c r="B8" s="20" t="s">
        <v>29</v>
      </c>
      <c r="C8" s="16" t="s">
        <v>30</v>
      </c>
      <c r="D8" s="17">
        <f>150*666.7</f>
        <v>100005</v>
      </c>
      <c r="E8" s="17">
        <v>35</v>
      </c>
      <c r="F8" s="18">
        <f>E8/4</f>
        <v>8.75</v>
      </c>
      <c r="G8" s="24">
        <v>1.5</v>
      </c>
      <c r="H8" s="24">
        <v>0.5</v>
      </c>
      <c r="I8" s="33">
        <f>F8/3-H8-G8</f>
        <v>0.916666666666667</v>
      </c>
      <c r="J8" s="24">
        <v>1.5</v>
      </c>
      <c r="K8" s="24">
        <v>0.8</v>
      </c>
      <c r="L8" s="33">
        <f>F8/3-K8-J8</f>
        <v>0.616666666666666</v>
      </c>
      <c r="M8" s="24">
        <v>1.5</v>
      </c>
      <c r="N8" s="24">
        <v>1</v>
      </c>
      <c r="O8" s="33">
        <f>F8/3-N8-M8</f>
        <v>0.416666666666667</v>
      </c>
      <c r="P8" s="32" t="s">
        <v>31</v>
      </c>
      <c r="Q8" s="36" t="s">
        <v>32</v>
      </c>
      <c r="R8" s="37"/>
      <c r="S8" s="37"/>
      <c r="T8" s="37"/>
    </row>
    <row r="9" s="1" customFormat="1" ht="32" customHeight="1" spans="1:20">
      <c r="A9" s="25" t="s">
        <v>33</v>
      </c>
      <c r="B9" s="26"/>
      <c r="C9" s="27"/>
      <c r="D9" s="17">
        <f>SUM(D3:D8)</f>
        <v>372188</v>
      </c>
      <c r="E9" s="17">
        <f>SUM(E3:E8)</f>
        <v>119</v>
      </c>
      <c r="F9" s="28">
        <f>E9/4</f>
        <v>29.75</v>
      </c>
      <c r="G9" s="24">
        <f>SUM(G5:G8)</f>
        <v>5.3</v>
      </c>
      <c r="H9" s="24">
        <f t="shared" ref="H9:O9" si="0">SUM(H5:H8)</f>
        <v>1.5</v>
      </c>
      <c r="I9" s="24">
        <f t="shared" si="0"/>
        <v>3.11666666666667</v>
      </c>
      <c r="J9" s="24">
        <f t="shared" si="0"/>
        <v>5.3</v>
      </c>
      <c r="K9" s="24">
        <f t="shared" si="0"/>
        <v>2.3</v>
      </c>
      <c r="L9" s="24">
        <f t="shared" si="0"/>
        <v>2.31666666666667</v>
      </c>
      <c r="M9" s="24">
        <f t="shared" si="0"/>
        <v>5.3</v>
      </c>
      <c r="N9" s="24">
        <f t="shared" si="0"/>
        <v>2.5</v>
      </c>
      <c r="O9" s="24">
        <f t="shared" si="0"/>
        <v>2.01666666666667</v>
      </c>
      <c r="P9" s="34"/>
      <c r="Q9" s="38"/>
      <c r="R9" s="29"/>
      <c r="S9" s="29"/>
      <c r="T9" s="29"/>
    </row>
    <row r="10" spans="1:20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spans="1:20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spans="1:20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spans="1:20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spans="1:20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</row>
    <row r="17" spans="1:20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</row>
    <row r="18" spans="1:20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0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</row>
    <row r="22" spans="1:20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0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0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0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</row>
    <row r="27" spans="1:20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0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0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0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</row>
    <row r="32" spans="1:20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1:20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</row>
    <row r="36" spans="1:20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</row>
    <row r="37" spans="1:20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</row>
    <row r="38" spans="1:20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</row>
    <row r="39" spans="1:20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</row>
    <row r="40" spans="1:20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0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</row>
    <row r="42" spans="1:20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0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</row>
    <row r="44" spans="1:20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1:20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  <row r="46" spans="1:20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</row>
    <row r="47" spans="1:20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</row>
    <row r="48" spans="1:20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</row>
    <row r="49" spans="1:20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</row>
    <row r="52" spans="1:20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</row>
    <row r="53" spans="1:20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</row>
    <row r="54" spans="1:20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</row>
    <row r="57" spans="1:20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</row>
    <row r="58" spans="1:20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</row>
    <row r="61" spans="1:20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</row>
    <row r="62" spans="1:20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</row>
    <row r="63" spans="1:20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</row>
    <row r="64" spans="1:20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</row>
    <row r="66" spans="1:20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</row>
    <row r="67" spans="1:20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</row>
    <row r="68" spans="1:20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</row>
    <row r="69" spans="1:20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</row>
    <row r="70" spans="1:20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</row>
    <row r="71" spans="1:20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</row>
    <row r="72" spans="1:20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</row>
    <row r="73" spans="1:20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</row>
    <row r="74" spans="1:20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</row>
    <row r="75" spans="1:20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</row>
    <row r="76" spans="1:20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</row>
    <row r="77" spans="1:20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0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0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0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</row>
    <row r="81" spans="1:20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</row>
    <row r="82" spans="1:20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</row>
    <row r="83" spans="1:20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</row>
    <row r="84" spans="1:20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</row>
    <row r="85" spans="1:20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</row>
    <row r="86" spans="1:20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</row>
    <row r="87" spans="1:20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</row>
    <row r="88" spans="1:20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</row>
    <row r="89" spans="1:20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</row>
    <row r="90" spans="1:20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</row>
    <row r="91" spans="1:20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</row>
    <row r="92" spans="1:20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</row>
    <row r="93" spans="1:20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</row>
    <row r="94" spans="1:20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</row>
    <row r="95" spans="1:20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</row>
    <row r="96" spans="1:20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</row>
    <row r="97" spans="1:20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</row>
    <row r="98" spans="1:20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</row>
    <row r="99" spans="1:20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</row>
    <row r="100" spans="1:20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</row>
    <row r="101" spans="1:20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</row>
    <row r="102" spans="1:20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</row>
    <row r="103" spans="1:20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</row>
    <row r="104" spans="1:20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</row>
    <row r="105" spans="1:20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</row>
    <row r="106" spans="1:20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1:20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0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1:20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1:20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1:20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1:20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1:20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</row>
    <row r="114" spans="1:20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</row>
    <row r="115" spans="1:20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1:20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  <row r="117" spans="1:20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</row>
    <row r="118" spans="1:20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</row>
    <row r="119" spans="1:20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</row>
    <row r="120" spans="1:20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</row>
    <row r="121" spans="1:20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</row>
    <row r="122" spans="1:20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</row>
    <row r="123" spans="1:20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</row>
    <row r="124" spans="1:20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</row>
    <row r="125" spans="1:20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</row>
    <row r="126" spans="1:20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</row>
    <row r="127" spans="1:20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</row>
    <row r="128" spans="1:20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</row>
    <row r="129" spans="1:20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</row>
    <row r="130" spans="1:20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</row>
    <row r="131" spans="1:20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</row>
    <row r="132" spans="1:20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</row>
    <row r="133" spans="1:20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</row>
    <row r="134" spans="1:20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</row>
    <row r="135" spans="1:20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</row>
    <row r="136" spans="1:20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</row>
    <row r="137" spans="1:20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</row>
    <row r="138" spans="1:20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</row>
    <row r="139" spans="1:20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</row>
    <row r="140" spans="1:20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</row>
    <row r="141" spans="1:20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</row>
    <row r="142" spans="1:20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</row>
    <row r="143" spans="1:20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</row>
    <row r="144" spans="1:20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</row>
    <row r="145" spans="1:20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</row>
    <row r="146" spans="1:20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</row>
    <row r="147" spans="1:20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</row>
    <row r="148" spans="1:20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</row>
    <row r="149" spans="1:20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</row>
    <row r="150" spans="1:20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</row>
    <row r="151" spans="1:20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</row>
    <row r="152" spans="1:20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</row>
    <row r="153" spans="1:20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</row>
    <row r="154" spans="1:20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</row>
    <row r="155" spans="1:20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</row>
    <row r="156" spans="1:20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</row>
    <row r="157" spans="1:20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</row>
    <row r="158" spans="1:20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</row>
    <row r="159" spans="1:20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</row>
    <row r="160" spans="1:20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</row>
    <row r="161" spans="1:20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</row>
    <row r="162" spans="1:20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</row>
    <row r="163" spans="1:20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</row>
    <row r="164" spans="1:20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</row>
    <row r="165" spans="1:20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</row>
    <row r="166" spans="1:20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</row>
    <row r="167" spans="1:20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</row>
    <row r="168" spans="1:20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</row>
    <row r="169" spans="1:20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</row>
    <row r="170" spans="1:20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</row>
    <row r="171" spans="1:20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</row>
    <row r="172" spans="1:20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</row>
    <row r="173" spans="1:20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</row>
    <row r="174" spans="1:20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</row>
    <row r="175" spans="1:20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</row>
    <row r="176" spans="1:20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</row>
    <row r="177" spans="1:20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</row>
    <row r="178" spans="1:20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</row>
    <row r="179" spans="1:20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</row>
    <row r="180" spans="1:20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</row>
    <row r="181" spans="1:20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</row>
    <row r="182" spans="1:20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</row>
    <row r="183" spans="1:20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</row>
    <row r="184" spans="1:20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</row>
    <row r="185" spans="1:20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</row>
  </sheetData>
  <mergeCells count="19">
    <mergeCell ref="A1:P1"/>
    <mergeCell ref="G2:I2"/>
    <mergeCell ref="J2:L2"/>
    <mergeCell ref="M2:O2"/>
    <mergeCell ref="G3:H3"/>
    <mergeCell ref="J3:K3"/>
    <mergeCell ref="M3:N3"/>
    <mergeCell ref="A9:B9"/>
    <mergeCell ref="A2:A4"/>
    <mergeCell ref="B2:B4"/>
    <mergeCell ref="C2:C4"/>
    <mergeCell ref="D2:D4"/>
    <mergeCell ref="E2:E4"/>
    <mergeCell ref="F2:F4"/>
    <mergeCell ref="I3:I4"/>
    <mergeCell ref="L3:L4"/>
    <mergeCell ref="O3:O4"/>
    <mergeCell ref="P2:P4"/>
    <mergeCell ref="Q2:Q4"/>
  </mergeCells>
  <pageMargins left="0.75" right="0.75" top="1" bottom="1" header="0.5" footer="0.5"/>
  <pageSetup paperSize="9" orientation="portrait"/>
  <headerFooter/>
  <ignoredErrors>
    <ignoredError sqref="F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ALC板排产信息表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陆呵呵</cp:lastModifiedBy>
  <dcterms:created xsi:type="dcterms:W3CDTF">2023-10-09T08:49:00Z</dcterms:created>
  <dcterms:modified xsi:type="dcterms:W3CDTF">2025-10-24T01:15:46Z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0E1FB0B98A4A4618A4654D2D96DF04AB_13</vt:lpwstr>
  </property>
  <property fmtid="{D5CDD505-2E9C-101B-9397-08002B2CF9AE}" pid="3" name="KSOProductBuildVer">
    <vt:lpwstr>2052-12.1.0.23125</vt:lpwstr>
  </property>
</Properties>
</file>